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weston.wrjp\Documents\ANP\"/>
    </mc:Choice>
  </mc:AlternateContent>
  <xr:revisionPtr revIDLastSave="0" documentId="13_ncr:1_{A57A1E17-32E3-4486-92AC-F9BE7920F2E4}" xr6:coauthVersionLast="47" xr6:coauthVersionMax="47" xr10:uidLastSave="{00000000-0000-0000-0000-000000000000}"/>
  <bookViews>
    <workbookView xWindow="-90" yWindow="-90" windowWidth="28980" windowHeight="15780" tabRatio="908" xr2:uid="{00000000-000D-0000-FFFF-FFFF00000000}"/>
  </bookViews>
  <sheets>
    <sheet name="PLAN CONFERENCIA" sheetId="3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____xlfn_AGGREGATE">#N/A</definedName>
    <definedName name="_______xlfn_AVERAGEIF">#N/A</definedName>
    <definedName name="_______xlnm.Print_Area_1">#REF!</definedName>
    <definedName name="_______xlnm.Print_Area_2">#REF!</definedName>
    <definedName name="_______xlnm.Print_Area_3">#REF!</definedName>
    <definedName name="______BDI2">#REF!</definedName>
    <definedName name="______xlfn_AGGREGATE">#N/A</definedName>
    <definedName name="______xlfn_AVERAGEIF">#N/A</definedName>
    <definedName name="______xlnm.Print_Area_1">#REF!</definedName>
    <definedName name="______xlnm.Print_Area_2">#REF!</definedName>
    <definedName name="______xlnm.Print_Area_3">#REF!</definedName>
    <definedName name="_____BDI2">#REF!</definedName>
    <definedName name="_____xlfn_AGGREGATE">#N/A</definedName>
    <definedName name="_____xlfn_AVERAGEIF">#N/A</definedName>
    <definedName name="_____xlnm.Print_Area_1">#REF!</definedName>
    <definedName name="_____xlnm.Print_Area_2">#REF!</definedName>
    <definedName name="_____xlnm.Print_Area_3">#REF!</definedName>
    <definedName name="____BDI2">#REF!</definedName>
    <definedName name="____jkjkjkj1">#REF!</definedName>
    <definedName name="____xlfn_AGGREGATE">#N/A</definedName>
    <definedName name="____xlfn_AVERAGEIF">#N/A</definedName>
    <definedName name="____xlnm.Print_Area_1">#REF!</definedName>
    <definedName name="____xlnm.Print_Area_2">#REF!</definedName>
    <definedName name="____xlnm.Print_Area_3">#REF!</definedName>
    <definedName name="___BDI2">#REF!</definedName>
    <definedName name="___xlfn_AGGREGATE">#N/A</definedName>
    <definedName name="___xlfn_AVERAGEIF">#N/A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BDI2">#REF!</definedName>
    <definedName name="__shared_1_0_0">#N/A</definedName>
    <definedName name="__shared_1_0_1">#N/A</definedName>
    <definedName name="__shared_2_0_0">#N/A</definedName>
    <definedName name="__shared_2_0_1">#N/A</definedName>
    <definedName name="__shared_3_0_0">#N/A</definedName>
    <definedName name="__shared_3_0_1">#N/A</definedName>
    <definedName name="__shared_4_0_0">#N/A</definedName>
    <definedName name="__shared_4_0_1">#N/A</definedName>
    <definedName name="__shared_5_0_0">#N/A</definedName>
    <definedName name="__shared_5_0_1">#N/A</definedName>
    <definedName name="__shared_6_0_0">#N/A</definedName>
    <definedName name="__shared_6_0_1">#N/A</definedName>
    <definedName name="__shared_7_0_0">#N/A</definedName>
    <definedName name="__shared_7_0_1">#N/A</definedName>
    <definedName name="__shared_7_0_2">#N/A</definedName>
    <definedName name="__shared_7_0_3">#N/A</definedName>
    <definedName name="__shared_7_0_4">#N/A</definedName>
    <definedName name="__shared_7_0_5">#N/A</definedName>
    <definedName name="__xlfn_AGGREGATE">#N/A</definedName>
    <definedName name="__xlfn_AVERAGEIF">#N/A</definedName>
    <definedName name="__xlnm.Print_Area_1">#REF!</definedName>
    <definedName name="__xlnm.Print_Area_2">#REF!</definedName>
    <definedName name="__xlnm.Print_Area_3">#REF!</definedName>
    <definedName name="__xlnm.Print_Titles_2">#REF!</definedName>
    <definedName name="_1Excel_BuiltIn_Print_Area_3">#REF!</definedName>
    <definedName name="_1Excel_BuiltIn_Print_Titles_15_1_1_1_1">#REF!</definedName>
    <definedName name="_2Excel_BuiltIn_Print_Titles_16_1">#REF!</definedName>
    <definedName name="_3Excel_BuiltIn_Print_Titles_16_1_1_1">#REF!</definedName>
    <definedName name="_4Excel_BuiltIn_Print_Area_3">#REF!</definedName>
    <definedName name="_5Excel_BuiltIn_Print_Area_3">#REF!</definedName>
    <definedName name="_5Excel_BuiltIn_Print_Titles_18_1">#REF!</definedName>
    <definedName name="_6Excel_BuiltIn_Print_Titles_19_1">#REF!</definedName>
    <definedName name="_7Excel_BuiltIn_Print_Titles_21_1_1_1">#REF!</definedName>
    <definedName name="_BDI2">#REF!</definedName>
    <definedName name="_ipi1">#REF!</definedName>
    <definedName name="_P1">#REF!</definedName>
    <definedName name="_P2">#REF!</definedName>
    <definedName name="_R">#REF!</definedName>
    <definedName name="A">#REF!</definedName>
    <definedName name="aa">#REF!</definedName>
    <definedName name="AAA">#REF!</definedName>
    <definedName name="aaaa">#REF!</definedName>
    <definedName name="AAAAA">#REF!</definedName>
    <definedName name="aaaaaaaaaaa">#REF!</definedName>
    <definedName name="AAAsDAFDSAGFDSHG">#REF!</definedName>
    <definedName name="AB">#REF!</definedName>
    <definedName name="ABRA">#REF!</definedName>
    <definedName name="Ac">#REF!</definedName>
    <definedName name="ACORDO_COLETIVO">#REF!</definedName>
    <definedName name="ADA">#REF!</definedName>
    <definedName name="adasda">#REF!</definedName>
    <definedName name="ADIC_INSALUB_ENC">#REF!</definedName>
    <definedName name="ADIC_INSALUB_SERV">#REF!</definedName>
    <definedName name="ADIC_INSALUB_SERV_HOSP">#REF!</definedName>
    <definedName name="AGENTE_D_VAZIA">#REF!</definedName>
    <definedName name="AGOA">#REF!</definedName>
    <definedName name="AL_1_A_SAL_BASE_12X36_DIU">!#REF!</definedName>
    <definedName name="AL_1_A_SAL_BASE_12X36_NOT">!#REF!</definedName>
    <definedName name="AL_1_A_SAL_BASE_44H">!#REF!</definedName>
    <definedName name="AL_1_B_ADIC_PERIC_12X36_DIU">!#REF!</definedName>
    <definedName name="AL_1_B_ADIC_PERIC_12X36_NOT">!#REF!</definedName>
    <definedName name="AL_1_B_ADIC_PERIC_44H">!#REF!</definedName>
    <definedName name="AL_1_C_ADIC_NOT_12X36_NOT">!#REF!</definedName>
    <definedName name="AL_1_C_OUTROS_REM_1_SERV">#REF!</definedName>
    <definedName name="AL_1_D_ADIC_NOT_RED_12X36_NOT">!#REF!</definedName>
    <definedName name="AL_1_D_OUTROS_REM_2_ENC">#REF!</definedName>
    <definedName name="AL_1_D_OUTROS_REM_2_SERV">#REF!</definedName>
    <definedName name="AL_1_E_OUTROS_REM_12X36_NOT">"""""""""""""""'posto 12x36 horas - noturno'!#REF!"""""""""""""""</definedName>
    <definedName name="AL_1_E_OUTROS_REM_3_SERV">#REF!</definedName>
    <definedName name="AL_2_1_A_DEC_TERC_12X36_DIU">!#REF!</definedName>
    <definedName name="AL_2_1_A_DEC_TERC_12X36_NOT">!#REF!</definedName>
    <definedName name="AL_2_1_B_ADIC_FERIAS_12X36_DIU">!#REF!</definedName>
    <definedName name="AL_2_1_B_ADIC_FERIAS_12X36_NOT">!#REF!</definedName>
    <definedName name="AL_2_2_FGTS_12X36_DIU">!#REF!</definedName>
    <definedName name="AL_2_2_FGTS_12X36_NOT">!#REF!</definedName>
    <definedName name="AL_2_2_FGTS_44H">!#REF!</definedName>
    <definedName name="AL_2_3_A_TRANSP_12X36_DIU">!#REF!</definedName>
    <definedName name="AL_2_3_A_TRANSP_12X36_NOT">!#REF!</definedName>
    <definedName name="AL_2_3_A_TRANSP_44H">!#REF!</definedName>
    <definedName name="AL_2_3_B_AUX_ALIMENT_12X36_DIU">!#REF!</definedName>
    <definedName name="AL_2_3_B_AUX_ALIMENT_12X36_NOT">!#REF!</definedName>
    <definedName name="AL_2_3_B_AUX_ALIMENT_44H">!#REF!</definedName>
    <definedName name="AL_2_3_C_OUTROS_BENEF_12X36_DIU">!#REF!</definedName>
    <definedName name="AL_2_3_C_OUTROS_BENEF_12X36_NOT">"""""""""""""""'posto 12x36 horas - noturno'!#REF!"""""""""""""""</definedName>
    <definedName name="AL_2_A_ATE_2_G_GPS_12X36_NOT">!#REF!</definedName>
    <definedName name="AL_6_A_CUSTOS_INDIRETOS_12X36_DIU">!#REF!</definedName>
    <definedName name="AL_6_A_CUSTOS_INDIRETOS_12X36_NOT">!#REF!</definedName>
    <definedName name="AL_6_A_CUSTOS_INDIRETOS_44H">!#REF!</definedName>
    <definedName name="AL_6_B_LUCRO_12X36_DIU">!#REF!</definedName>
    <definedName name="AL_6_B_LUCRO_12X36_NOT">!#REF!</definedName>
    <definedName name="AL_6_B_LUCRO_44H">!#REF!</definedName>
    <definedName name="AL_6_C_1_PIS_12X36_DIU">!#REF!</definedName>
    <definedName name="AL_6_C_1_PIS_12X36_NOT">!#REF!</definedName>
    <definedName name="AL_6_C_1_PIS_44H">!#REF!</definedName>
    <definedName name="AL_6_C_2_COFINS_12X36_DIU">!#REF!</definedName>
    <definedName name="AL_6_C_2_COFINS_12X36_NOT">!#REF!</definedName>
    <definedName name="AL_6_C_2_COFINS_44H">!#REF!</definedName>
    <definedName name="AL_6_C_3_ISS_12X36_DIU">!#REF!</definedName>
    <definedName name="AL_6_C_3_ISS_12X36_NOT">!#REF!</definedName>
    <definedName name="AL_6_C_3_ISS_44H">!#REF!</definedName>
    <definedName name="AL_6_C_TRIBUTOS_12X36_DIU">!#REF!</definedName>
    <definedName name="AL_6_C_TRIBUTOS_12X36_NOT">!#REF!</definedName>
    <definedName name="AL_6_C_TRIBUTOS_44H">!#REF!</definedName>
    <definedName name="ALIMENTACAO_POR_DIA">#REF!</definedName>
    <definedName name="ALMOXARIFE">#REF!</definedName>
    <definedName name="am">#REF!</definedName>
    <definedName name="APTO_TIPO">#REF!</definedName>
    <definedName name="AREA">#REF!</definedName>
    <definedName name="Area_2">#REF!</definedName>
    <definedName name="_xlnm.Print_Area" localSheetId="0">'PLAN CONFERENCIA'!$A$1:$E$131</definedName>
    <definedName name="_xlnm.Print_Area">#REF!</definedName>
    <definedName name="AREA_ESQ_EXTERNA_ANEXOS">#REF!</definedName>
    <definedName name="AREA_ESQ_EXTERNA_PTMS_PRMS">#REF!</definedName>
    <definedName name="AREA_ESQ_EXTERNA_SEDE">#REF!</definedName>
    <definedName name="AREA_ESQ_EXTERNA_TOTAL">#REF!</definedName>
    <definedName name="AREA_EXTERNA_ANEXOS">#REF!</definedName>
    <definedName name="AREA_EXTERNA_PTMS_PRMS">#REF!</definedName>
    <definedName name="AREA_EXTERNA_SEDE">#REF!</definedName>
    <definedName name="AREA_EXTERNA_TOTAL">#REF!</definedName>
    <definedName name="AREA_FACHADA_ENVID_ANEXOS">#REF!</definedName>
    <definedName name="AREA_FACHADA_ENVID_PTMS_PRMS">#REF!</definedName>
    <definedName name="AREA_FACHADA_ENVID_SEDE">#REF!</definedName>
    <definedName name="AREA_FACHADA_ENVID_TOTAL">#REF!</definedName>
    <definedName name="AREA_INTERNA_ANEXOS">#REF!</definedName>
    <definedName name="AREA_INTERNA_PTMS_PRMS">#REF!</definedName>
    <definedName name="AREA_INTERNA_SEDE">#REF!</definedName>
    <definedName name="AREA_INTERNA_TOTAL">#REF!</definedName>
    <definedName name="AREA_MED_HOSP_ANEXOS">#REF!</definedName>
    <definedName name="AREA_MED_HOSP_PTMS_PRMS">#REF!</definedName>
    <definedName name="AREA_MED_HOSP_SEDE">#REF!</definedName>
    <definedName name="AREA_MED_HOSP_TOTAL">#REF!</definedName>
    <definedName name="àrea_nova">#REF!</definedName>
    <definedName name="aREA1">#REF!</definedName>
    <definedName name="area2">#REF!</definedName>
    <definedName name="Area3">#REF!</definedName>
    <definedName name="Area4">#REF!</definedName>
    <definedName name="Areanova">#REF!</definedName>
    <definedName name="Áreanova">#REF!</definedName>
    <definedName name="AreaTeste">#REF!</definedName>
    <definedName name="AreaTeste2">#REF!</definedName>
    <definedName name="Áreaverde">#REF!</definedName>
    <definedName name="AReaverde3">#REF!</definedName>
    <definedName name="Arial">#REF!</definedName>
    <definedName name="ARM01_02">#REF!</definedName>
    <definedName name="ARM1_COMP">#REF!</definedName>
    <definedName name="ARM2_COMP">#REF!</definedName>
    <definedName name="asdf">#REF!</definedName>
    <definedName name="asdff">#REF!</definedName>
    <definedName name="asdfff">#REF!</definedName>
    <definedName name="AUXILIOS_BENEFICIOS">SUM(#REF!)</definedName>
    <definedName name="B">#REF!</definedName>
    <definedName name="base">#REF!</definedName>
    <definedName name="bb">#REF!</definedName>
    <definedName name="BBB">#REF!</definedName>
    <definedName name="BDI">#REF!</definedName>
    <definedName name="BDIc">#REF!</definedName>
    <definedName name="BDIf">#REF!</definedName>
    <definedName name="bgkb">#REF!</definedName>
    <definedName name="BLKIHB">#REF!</definedName>
    <definedName name="BuiltIn_Print_Area">#REF!</definedName>
    <definedName name="BuiltIn_Print_Area___0">#REF!</definedName>
    <definedName name="C_">#REF!</definedName>
    <definedName name="CAMINHÃO">#REF!</definedName>
    <definedName name="capt01">#REF!</definedName>
    <definedName name="carros">#REF!</definedName>
    <definedName name="CATEGORIA_PROFISSIONAL">'[1]INSERÇÃO-DE-DADOS (ISS 5%)'!$D$23</definedName>
    <definedName name="CATEGORIA_PROFISSIONAL_ENC">#REF!</definedName>
    <definedName name="CATEGORIA_PROFISSIONAL_SERV">#REF!</definedName>
    <definedName name="CATEGORIA_PROFISSIONAL_SERV_HOSP">#REF!</definedName>
    <definedName name="catmat">#REF!</definedName>
    <definedName name="cb">#REF!</definedName>
    <definedName name="cbgnfgjg">#REF!</definedName>
    <definedName name="CBO">#REF!</definedName>
    <definedName name="CC">#REF!</definedName>
    <definedName name="CCC">#REF!</definedName>
    <definedName name="CDGFNFVBH">#REF!</definedName>
    <definedName name="CECWC">#REF!</definedName>
    <definedName name="CélulaInicioPlanilha">#REF!</definedName>
    <definedName name="CélulaResumo">#REF!</definedName>
    <definedName name="çknlknm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OEF_KI_ESQ_EXTERNA_ENC">#REF!</definedName>
    <definedName name="COEF_KI_ESQ_EXTERNA_SERV">#REF!</definedName>
    <definedName name="COEF_KI_FACHADA_ENVID_ENC">#REF!</definedName>
    <definedName name="COEF_KI_FACHADA_ENVID_SERV">#REF!</definedName>
    <definedName name="ComissaoComercial">'[2]2. Param Gerais'!$N$15</definedName>
    <definedName name="CPMF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_M2_AREA_EXTERNA">#REF!</definedName>
    <definedName name="CUSTO_M2_AREA_EXTERNA_ENC">#REF!</definedName>
    <definedName name="CUSTO_M2_AREA_EXTERNA_SERV">#REF!</definedName>
    <definedName name="CUSTO_M2_AREA_HOSPITALAR_ENC">#REF!</definedName>
    <definedName name="CUSTO_M2_AREA_HOSPITALAR_SERV">#REF!</definedName>
    <definedName name="CUSTO_M2_AREA_INTERNA">#REF!</definedName>
    <definedName name="CUSTO_M2_AREA_INTERNA_ENC">#REF!</definedName>
    <definedName name="CUSTO_M2_AREA_INTERNA_SERV">#REF!</definedName>
    <definedName name="CUSTO_M2_AREA_MED_HOSP">#REF!</definedName>
    <definedName name="CUSTO_M2_ESQ_EXTERNA">#REF!</definedName>
    <definedName name="CUSTO_M2_ESQ_EXTERNA_ENC">#REF!</definedName>
    <definedName name="CUSTO_M2_ESQ_EXTERNA_SERV">#REF!</definedName>
    <definedName name="CUSTO_M2_FACHADA_ENVID">#REF!</definedName>
    <definedName name="CUSTO_M2_FACHADA_ENVID_ENC">#REF!</definedName>
    <definedName name="CUSTO_M2_FACHADA_ENVID_SERV">#REF!</definedName>
    <definedName name="custodireto">#REF!</definedName>
    <definedName name="custototal">#REF!</definedName>
    <definedName name="D">#REF!</definedName>
    <definedName name="DATA_APRESENTACAO_PROPOSTA">#REF!</definedName>
    <definedName name="DATA_BASE_CATEGORIA">#REF!</definedName>
    <definedName name="DATA_DO_ORCAMENTO_ESTIMATIVO">#REF!</definedName>
    <definedName name="DATA_LICITACAO">#REF!</definedName>
    <definedName name="DÇGDGJKDG">#REF!</definedName>
    <definedName name="DD">#REF!</definedName>
    <definedName name="DDD">#REF!</definedName>
    <definedName name="dddddddddddddddddddddd">#REF!</definedName>
    <definedName name="dedede">#REF!</definedName>
    <definedName name="Demanda2">#REF!</definedName>
    <definedName name="Demanda3">#REF!</definedName>
    <definedName name="DEMONSTRATIVO_DO_RESULTADO_GERENCIAL___DGR">#REF!</definedName>
    <definedName name="DemRes00">#REF!</definedName>
    <definedName name="DemRes01">#REF!</definedName>
    <definedName name="Desoneração">'[3]Parâmetros (não excluir)'!$F$1:$F$2</definedName>
    <definedName name="DEZA">#REF!</definedName>
    <definedName name="Df">#REF!</definedName>
    <definedName name="DFSFSDFS">#REF!</definedName>
    <definedName name="dia">#REF!</definedName>
    <definedName name="DIAS_AUSENCIAS_LEGAIS">'[1]DADOS-ESTATISTICOS'!$F$27</definedName>
    <definedName name="DIAS_LICENCA_MATERNIDADE">'[1]DADOS-ESTATISTICOS'!$F$33</definedName>
    <definedName name="DIAS_LICENCA_PATERNIDADE">'[1]DADOS-ESTATISTICOS'!$F$28</definedName>
    <definedName name="DIAS_NA_SEMANA">'[1]DADOS-ESTATISTICOS'!$F$5</definedName>
    <definedName name="DIAS_NO_ANO">"""""""dados-#REF!"""""""</definedName>
    <definedName name="DIAS_NO_MES">'[1]DADOS-ESTATISTICOS'!$F$22</definedName>
    <definedName name="DIAS_PAGOS_EMPRESA_ACID_TRAB">'[1]DADOS-ESTATISTICOS'!$F$32</definedName>
    <definedName name="DIAS_TRABALHADOS_NO_MES">#REF!</definedName>
    <definedName name="DIAS_TRABALHADOS_NO_MES_12X36">!#REF!</definedName>
    <definedName name="DIAS_UTEIS_TRABALHADOS_NO_MES_44HORAS">!#REF!</definedName>
    <definedName name="DifBDI">#REF!</definedName>
    <definedName name="DifBDI2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IVISOR_DE_HORAS">'[1]DADOS-ESTATISTICOS'!$F$4</definedName>
    <definedName name="DNPM">#REF!</definedName>
    <definedName name="dsffs">#REF!</definedName>
    <definedName name="dtgf">#REF!</definedName>
    <definedName name="DURAÇÃO_DO_CONTRATO">[4]FAP!$BJ$18+[4]FAP!$U$14</definedName>
    <definedName name="DVM10_COMP">#REF!</definedName>
    <definedName name="E">#REF!</definedName>
    <definedName name="EE">#REF!</definedName>
    <definedName name="EEE">#REF!</definedName>
    <definedName name="EMPREG_POR_POSTO">'[1]INSERÇÃO-DE-DADOS (ISS 5%)'!$E$19</definedName>
    <definedName name="EMPREG_POR_POSTO_12X36_DIU">!#REF!</definedName>
    <definedName name="EMPREG_POR_POSTO_12X36_NOT">!#REF!</definedName>
    <definedName name="EMPREG_POR_POSTO_44H">!#REF!</definedName>
    <definedName name="encargos">#REF!</definedName>
    <definedName name="ENCARREGADO_DE_LIMPEZA">#REF!</definedName>
    <definedName name="EPI">#REF!</definedName>
    <definedName name="Equi">#REF!</definedName>
    <definedName name="Equipamento">#REF!</definedName>
    <definedName name="EQUIPAMENTO_POSTO">!#REF!</definedName>
    <definedName name="EQUIPAMENTOS">#REF!</definedName>
    <definedName name="ESC01_">#REF!</definedName>
    <definedName name="ESC02_">#REF!</definedName>
    <definedName name="ESC03_">#REF!</definedName>
    <definedName name="Escala_Oficial">#REF!</definedName>
    <definedName name="ESP">OFFSET([5]Composições!$F$7,0,0,COUNTA([5]Composições!$F:$F),1)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sta">#REF!</definedName>
    <definedName name="Excel_BuiltIn_Criteria">#REF!</definedName>
    <definedName name="Excel_BuiltIn_Database">#REF!</definedName>
    <definedName name="Excel_BuiltIn_Extract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2">#N/A</definedName>
    <definedName name="Excel_BuiltIn_Print_Area_10_1">#REF!</definedName>
    <definedName name="Excel_BuiltIn_Print_Area_11_1">#REF!</definedName>
    <definedName name="Excel_BuiltIn_Print_Area_12_1">#REF!</definedName>
    <definedName name="Excel_BuiltIn_Print_Area_13_1">#REF!</definedName>
    <definedName name="Excel_BuiltIn_Print_Area_14_1">#REF!</definedName>
    <definedName name="Excel_BuiltIn_Print_Area_15_1">#REF!</definedName>
    <definedName name="Excel_BuiltIn_Print_Area_2">#REF!</definedName>
    <definedName name="Excel_BuiltIn_Print_Area_2_2">#N/A</definedName>
    <definedName name="Excel_BuiltIn_Print_Area_21_1">#REF!</definedName>
    <definedName name="Excel_BuiltIn_Print_Area_23_1">#REF!</definedName>
    <definedName name="Excel_BuiltIn_Print_Area_3">#REF!</definedName>
    <definedName name="Excel_BuiltIn_Print_Area_3_1">#REF!</definedName>
    <definedName name="Excel_BuiltIn_Print_Area_4">#REF!</definedName>
    <definedName name="Excel_BuiltIn_Print_Area_4_1">#REF!</definedName>
    <definedName name="Excel_BuiltIn_Print_Area_41">#REF!</definedName>
    <definedName name="Excel_BuiltIn_Print_Area_6">#REF!</definedName>
    <definedName name="Excel_BuiltIn_Print_Area_6_1">#REF!</definedName>
    <definedName name="Excel_BuiltIn_Print_Area_7_1">#REF!</definedName>
    <definedName name="Excel_BuiltIn_Print_Area_8_1">#REF!</definedName>
    <definedName name="Excel_BuiltIn_Print_Area_9_1">#REF!</definedName>
    <definedName name="Excel_BuiltIn_Print_Titles_1_1">#REF!</definedName>
    <definedName name="Excel_BuiltIn_Print_Titles_1_1_1">#REF!</definedName>
    <definedName name="Excel_BuiltIn_Print_Titles_13_1">#REF!</definedName>
    <definedName name="Excel_BuiltIn_Print_Titles_14_1">#REF!</definedName>
    <definedName name="Excel_BuiltIn_Print_Titles_14_1_1">#REF!</definedName>
    <definedName name="Excel_BuiltIn_Print_Titles_15_1">#REF!</definedName>
    <definedName name="Excel_BuiltIn_Print_Titles_15_1_1">#REF!</definedName>
    <definedName name="Excel_BuiltIn_Print_Titles_15_1_1_1">#REF!</definedName>
    <definedName name="Excel_BuiltIn_Print_Titles_16_1">#REF!</definedName>
    <definedName name="Excel_BuiltIn_Print_Titles_16_1_1">#REF!</definedName>
    <definedName name="Excel_BuiltIn_Print_Titles_17_1">#REF!</definedName>
    <definedName name="Excel_BuiltIn_Print_Titles_17_1_1">#REF!</definedName>
    <definedName name="Excel_BuiltIn_Print_Titles_17_1_1_1_1">#REF!</definedName>
    <definedName name="Excel_BuiltIn_Print_Titles_18_1_1">#REF!</definedName>
    <definedName name="Excel_BuiltIn_Print_Titles_18_1_1_1">#REF!</definedName>
    <definedName name="Excel_BuiltIn_Print_Titles_19_1">#REF!</definedName>
    <definedName name="Excel_BuiltIn_Print_Titles_19_1_1">#REF!</definedName>
    <definedName name="Excel_BuiltIn_Print_Titles_19_1_1_1">#REF!</definedName>
    <definedName name="Excel_BuiltIn_Print_Titles_2_1">#REF!</definedName>
    <definedName name="Excel_BuiltIn_Print_Titles_20_1">#REF!</definedName>
    <definedName name="Excel_BuiltIn_Print_Titles_20_1_1">#REF!</definedName>
    <definedName name="Excel_BuiltIn_Print_Titles_21_1">#REF!</definedName>
    <definedName name="Excel_BuiltIn_Print_Titles_21_1_1">#REF!</definedName>
    <definedName name="Excel_BuiltIn_Print_Titles_21_1_1_1">#REF!</definedName>
    <definedName name="Excel_BuiltIn_Print_Titles_6_1">#REF!</definedName>
    <definedName name="Excel_BuiltIn_Print_Titles_7_1">#REF!</definedName>
    <definedName name="Excel_BuiltIn_Print_Titles_8">#REF!</definedName>
    <definedName name="Excel_um">#REF!</definedName>
    <definedName name="execucao">#REF!</definedName>
    <definedName name="F">#REF!</definedName>
    <definedName name="FACHADA">#REF!</definedName>
    <definedName name="Fator">#REF!</definedName>
    <definedName name="Fd">#REF!</definedName>
    <definedName name="fdff">#REF!</definedName>
    <definedName name="fdkewfjnewfnew">#REF!</definedName>
    <definedName name="FEVA">#REF!</definedName>
    <definedName name="FF">#REF!</definedName>
    <definedName name="FFF">#REF!</definedName>
    <definedName name="FluCai00">#REF!</definedName>
    <definedName name="FluCai01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FREQ_ESQ_EXTERNA">#REF!</definedName>
    <definedName name="FREQ_FACHADA_ENVID">#REF!</definedName>
    <definedName name="FTHRTGJHG">#REF!</definedName>
    <definedName name="Funções">#REF!</definedName>
    <definedName name="G">#REF!</definedName>
    <definedName name="gchxfg">#REF!</definedName>
    <definedName name="GG">#REF!</definedName>
    <definedName name="GGG">#REF!</definedName>
    <definedName name="gkghkj">#REF!</definedName>
    <definedName name="GSH">[6]GSH!$D$6</definedName>
    <definedName name="guo">#REF!</definedName>
    <definedName name="HH">#REF!</definedName>
    <definedName name="HHH">#REF!</definedName>
    <definedName name="hhhhh">#REF!</definedName>
    <definedName name="Higiene2">#REF!</definedName>
    <definedName name="HORA_NORMAL">'[1]DADOS-ESTATISTICOS'!$F$9</definedName>
    <definedName name="HORA_NOTURNA">'[1]DADOS-ESTATISTICOS'!$F$10</definedName>
    <definedName name="HORARIO_LICITACAO">#REF!</definedName>
    <definedName name="i">#REF!</definedName>
    <definedName name="I__">#REF!</definedName>
    <definedName name="ICMS">'[2]2. Param Gerais'!$C$32</definedName>
    <definedName name="II">#REF!</definedName>
    <definedName name="III">#REF!</definedName>
    <definedName name="IIIIII">#REF!</definedName>
    <definedName name="Im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mpostoiss">'[2]2. Param Gerais'!$C$30</definedName>
    <definedName name="INSUMO">#REF!</definedName>
    <definedName name="Io">#REF!</definedName>
    <definedName name="ipi">#REF!</definedName>
    <definedName name="ISS">#REF!</definedName>
    <definedName name="ISSS">#REF!</definedName>
    <definedName name="IT">#REF!</definedName>
    <definedName name="ITEM">#REF!</definedName>
    <definedName name="item1.1">#REF!</definedName>
    <definedName name="item1.2">#REF!</definedName>
    <definedName name="item1.3">#REF!</definedName>
    <definedName name="item1.4">#REF!</definedName>
    <definedName name="item1.5">#REF!</definedName>
    <definedName name="item1.6">#REF!</definedName>
    <definedName name="item10.1">#REF!</definedName>
    <definedName name="item10.10">#REF!</definedName>
    <definedName name="item10.11">#REF!</definedName>
    <definedName name="item10.12">#REF!</definedName>
    <definedName name="item10.13">#REF!</definedName>
    <definedName name="item10.14">#REF!</definedName>
    <definedName name="item10.15">#REF!</definedName>
    <definedName name="item10.16">#REF!</definedName>
    <definedName name="item10.17">#REF!</definedName>
    <definedName name="item10.18">#REF!</definedName>
    <definedName name="item10.19">#REF!</definedName>
    <definedName name="item10.2">#REF!</definedName>
    <definedName name="item10.3">#REF!</definedName>
    <definedName name="item10.4">#REF!</definedName>
    <definedName name="item10.5">#REF!</definedName>
    <definedName name="item10.6">#REF!</definedName>
    <definedName name="item10.7">#REF!</definedName>
    <definedName name="item10.8">#REF!</definedName>
    <definedName name="item10.9">#REF!</definedName>
    <definedName name="item11.1">#REF!</definedName>
    <definedName name="item11.10">#REF!</definedName>
    <definedName name="item11.11">#REF!</definedName>
    <definedName name="item11.12">#REF!</definedName>
    <definedName name="item11.13">#REF!</definedName>
    <definedName name="item11.14">#REF!</definedName>
    <definedName name="item11.15">#REF!</definedName>
    <definedName name="item11.16">#REF!</definedName>
    <definedName name="item11.17">#REF!</definedName>
    <definedName name="item11.18">#REF!</definedName>
    <definedName name="item11.19">#REF!</definedName>
    <definedName name="item11.2">#REF!</definedName>
    <definedName name="item11.20">#REF!</definedName>
    <definedName name="item11.21">#REF!</definedName>
    <definedName name="item11.22">#REF!</definedName>
    <definedName name="item11.23">#REF!</definedName>
    <definedName name="item11.24">#REF!</definedName>
    <definedName name="item11.25">#REF!</definedName>
    <definedName name="item11.26">#REF!</definedName>
    <definedName name="item11.27">#REF!</definedName>
    <definedName name="item11.28">#REF!</definedName>
    <definedName name="item11.3">#REF!</definedName>
    <definedName name="item11.4">#REF!</definedName>
    <definedName name="item11.5">#REF!</definedName>
    <definedName name="item11.6">#REF!</definedName>
    <definedName name="item11.7">#REF!</definedName>
    <definedName name="item11.8">#REF!</definedName>
    <definedName name="item11.9">#REF!</definedName>
    <definedName name="item12.1">#REF!</definedName>
    <definedName name="item12.10">#REF!</definedName>
    <definedName name="item12.11">#REF!</definedName>
    <definedName name="item12.12">#REF!</definedName>
    <definedName name="item12.13">#REF!</definedName>
    <definedName name="item12.14">#REF!</definedName>
    <definedName name="item12.15">#REF!</definedName>
    <definedName name="item12.16">#REF!</definedName>
    <definedName name="item12.17">#REF!</definedName>
    <definedName name="item12.18">#REF!</definedName>
    <definedName name="item12.19">#REF!</definedName>
    <definedName name="item12.2">#REF!</definedName>
    <definedName name="item12.20">#REF!</definedName>
    <definedName name="item12.21">#REF!</definedName>
    <definedName name="item12.22">#REF!</definedName>
    <definedName name="item12.23">#REF!</definedName>
    <definedName name="item12.24">#REF!</definedName>
    <definedName name="item12.25">#REF!</definedName>
    <definedName name="item12.26">#REF!</definedName>
    <definedName name="item12.27">#REF!</definedName>
    <definedName name="item12.3">#REF!</definedName>
    <definedName name="item12.4">#REF!</definedName>
    <definedName name="item12.5">#REF!</definedName>
    <definedName name="item12.6">#REF!</definedName>
    <definedName name="item12.7">#REF!</definedName>
    <definedName name="item12.8">#REF!</definedName>
    <definedName name="item12.9">#REF!</definedName>
    <definedName name="item13.1">#REF!</definedName>
    <definedName name="item13.10">#REF!</definedName>
    <definedName name="item13.11">#REF!</definedName>
    <definedName name="item13.12">#REF!</definedName>
    <definedName name="item13.13">#REF!</definedName>
    <definedName name="item13.2">#REF!</definedName>
    <definedName name="item13.3">#REF!</definedName>
    <definedName name="item13.4">#REF!</definedName>
    <definedName name="item13.5">#REF!</definedName>
    <definedName name="item13.6">#REF!</definedName>
    <definedName name="item13.7">#REF!</definedName>
    <definedName name="item13.8">#REF!</definedName>
    <definedName name="item13.9">#REF!</definedName>
    <definedName name="item14.1">#REF!</definedName>
    <definedName name="item14.2">#REF!</definedName>
    <definedName name="item14.3">#REF!</definedName>
    <definedName name="item14.4">#REF!</definedName>
    <definedName name="item14.5">#REF!</definedName>
    <definedName name="item14.6">#REF!</definedName>
    <definedName name="item15.1">#REF!</definedName>
    <definedName name="item15.10">#REF!</definedName>
    <definedName name="item15.11">#REF!</definedName>
    <definedName name="item15.12">#REF!</definedName>
    <definedName name="item15.13">#REF!</definedName>
    <definedName name="item15.2">#REF!</definedName>
    <definedName name="item15.3">#REF!</definedName>
    <definedName name="item15.4">#REF!</definedName>
    <definedName name="item15.5">#REF!</definedName>
    <definedName name="item15.6">#REF!</definedName>
    <definedName name="item15.7">#REF!</definedName>
    <definedName name="item15.8">#REF!</definedName>
    <definedName name="item15.9">#REF!</definedName>
    <definedName name="item2.1">#REF!</definedName>
    <definedName name="item2.10">#REF!</definedName>
    <definedName name="item2.11">#REF!</definedName>
    <definedName name="item2.12">#REF!</definedName>
    <definedName name="item2.13">#REF!</definedName>
    <definedName name="item2.14">#REF!</definedName>
    <definedName name="item2.15">#REF!</definedName>
    <definedName name="item2.16">#REF!</definedName>
    <definedName name="item2.17">#REF!</definedName>
    <definedName name="item2.18">#REF!</definedName>
    <definedName name="item2.19">#REF!</definedName>
    <definedName name="item2.2">#REF!</definedName>
    <definedName name="item2.20">#REF!</definedName>
    <definedName name="item2.21">#REF!</definedName>
    <definedName name="item2.22">#REF!</definedName>
    <definedName name="item2.23">#REF!</definedName>
    <definedName name="item2.24">#REF!</definedName>
    <definedName name="item2.25">#REF!</definedName>
    <definedName name="item2.26">#REF!</definedName>
    <definedName name="item2.27">#REF!</definedName>
    <definedName name="item2.3">#REF!</definedName>
    <definedName name="item2.4">#REF!</definedName>
    <definedName name="item2.5">#REF!</definedName>
    <definedName name="item2.6">#REF!</definedName>
    <definedName name="item2.7">#REF!</definedName>
    <definedName name="item2.8">#REF!</definedName>
    <definedName name="item2.9">#REF!</definedName>
    <definedName name="item3.1">#REF!</definedName>
    <definedName name="item3.2">#REF!</definedName>
    <definedName name="item3.3">#REF!</definedName>
    <definedName name="item4.1">#REF!</definedName>
    <definedName name="item4.2">#REF!</definedName>
    <definedName name="item4.3">#REF!</definedName>
    <definedName name="item4.4">#REF!</definedName>
    <definedName name="item4.5">#REF!</definedName>
    <definedName name="item4.6">#REF!</definedName>
    <definedName name="item4.7">#REF!</definedName>
    <definedName name="item5.1">#REF!</definedName>
    <definedName name="item5.2">#REF!</definedName>
    <definedName name="item5.3">#REF!</definedName>
    <definedName name="item5.4">#REF!</definedName>
    <definedName name="item5.5">#REF!</definedName>
    <definedName name="item5.6">#REF!</definedName>
    <definedName name="item5.7">#REF!</definedName>
    <definedName name="item6.1">#REF!</definedName>
    <definedName name="item6.2">#REF!</definedName>
    <definedName name="item6.3">#REF!</definedName>
    <definedName name="item6.4">#REF!</definedName>
    <definedName name="item6.5">#REF!</definedName>
    <definedName name="item7.1">#REF!</definedName>
    <definedName name="item7.10">#REF!</definedName>
    <definedName name="item7.11">#REF!</definedName>
    <definedName name="item7.12">#REF!</definedName>
    <definedName name="item7.13">#REF!</definedName>
    <definedName name="item7.14">#REF!</definedName>
    <definedName name="item7.15">#REF!</definedName>
    <definedName name="item7.16">#REF!</definedName>
    <definedName name="item7.17">#REF!</definedName>
    <definedName name="item7.18">#REF!</definedName>
    <definedName name="item7.19">#REF!</definedName>
    <definedName name="item7.2">#REF!</definedName>
    <definedName name="item7.3">#REF!</definedName>
    <definedName name="item7.4">#REF!</definedName>
    <definedName name="item7.5">#REF!</definedName>
    <definedName name="item7.6">#REF!</definedName>
    <definedName name="item7.7">#REF!</definedName>
    <definedName name="item7.8">#REF!</definedName>
    <definedName name="item7.9">#REF!</definedName>
    <definedName name="item8.1">#REF!</definedName>
    <definedName name="item8.2">#REF!</definedName>
    <definedName name="item8.3">#REF!</definedName>
    <definedName name="item8.4">#REF!</definedName>
    <definedName name="item8.5">#REF!</definedName>
    <definedName name="item8.6">#REF!</definedName>
    <definedName name="item9.1">#REF!</definedName>
    <definedName name="item9.2">#REF!</definedName>
    <definedName name="item9.3">#REF!</definedName>
    <definedName name="item9.4">#REF!</definedName>
    <definedName name="item9.5">#REF!</definedName>
    <definedName name="item9.6">#REF!</definedName>
    <definedName name="item9.7">#REF!</definedName>
    <definedName name="item9.8">#REF!</definedName>
    <definedName name="item9.9">#REF!</definedName>
    <definedName name="itm10.2">#REF!</definedName>
    <definedName name="Jan_94">#REF!</definedName>
    <definedName name="JANA">#REF!</definedName>
    <definedName name="Jardineiro">#REF!</definedName>
    <definedName name="Jd">#REF!</definedName>
    <definedName name="JJ">#REF!</definedName>
    <definedName name="JJJ">#REF!</definedName>
    <definedName name="Jm">#REF!</definedName>
    <definedName name="JORNADA_MES_ESQ_EXTERNA_ENC">#REF!</definedName>
    <definedName name="JORNADA_MES_ESQ_EXTERNA_SERV">#REF!</definedName>
    <definedName name="JORNADA_MES_FACHADA_ENVID_ENC">#REF!</definedName>
    <definedName name="JORNADA_MES_FACHADA_ENVID_SERV">#REF!</definedName>
    <definedName name="jujujujuju">#REF!</definedName>
    <definedName name="JULA">#REF!</definedName>
    <definedName name="JUNA">#REF!</definedName>
    <definedName name="Juro00">#REF!</definedName>
    <definedName name="jurus_internos">[4]Parâmetros!$D$7:$H$12</definedName>
    <definedName name="jyfrmujyrm">#REF!</definedName>
    <definedName name="k">#REF!</definedName>
    <definedName name="KKK">#REF!</definedName>
    <definedName name="kl">#REF!</definedName>
    <definedName name="kmat">#REF!</definedName>
    <definedName name="KSERV">#REF!</definedName>
    <definedName name="leasing">[4]Parâmetros!$D$7:$H$10</definedName>
    <definedName name="Li">#REF!</definedName>
    <definedName name="Limpeza">#REF!</definedName>
    <definedName name="Limpeza2">#REF!</definedName>
    <definedName name="lista1">#REF!</definedName>
    <definedName name="lista2">#REF!</definedName>
    <definedName name="ll">#REF!</definedName>
    <definedName name="LLL">#REF!</definedName>
    <definedName name="LOCAL_DE_EXECUCAO">#REF!</definedName>
    <definedName name="LP01_">#REF!</definedName>
    <definedName name="Lucro">#REF!</definedName>
    <definedName name="m">#REF!</definedName>
    <definedName name="MAIA">#REF!</definedName>
    <definedName name="MARA">#REF!</definedName>
    <definedName name="MargemContribuicao">'[2]2. Param Gerais'!$I$15</definedName>
    <definedName name="MATERIAIS">#REF!</definedName>
    <definedName name="mciedzhjigf">#REF!</definedName>
    <definedName name="MEDIA_ANUAL_DIAS_TRABALHO_MES">'[1]DADOS-ESTATISTICOS'!$F$7</definedName>
    <definedName name="MENOS">#REF!</definedName>
    <definedName name="MESES_NO_ANO">'[1]DADOS-ESTATISTICOS'!$F$8</definedName>
    <definedName name="MG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MM">#REF!</definedName>
    <definedName name="MMM">#REF!</definedName>
    <definedName name="MMMMMMMMMMMMMMMM">#REF!</definedName>
    <definedName name="MOD_1_REMUNERACAO_12X36_DIU">!#REF!</definedName>
    <definedName name="MOD_1_REMUNERACAO_12X36_NOT">!#REF!</definedName>
    <definedName name="MOD_1_REMUNERACAO_44H">!#REF!</definedName>
    <definedName name="MOD_2_ENCARGOS_BENEFICIOS_12X36_DIU">"""""""""""""""#REF!+#REF!+#REF!"""""""""""""""</definedName>
    <definedName name="MOD_2_ENCARGOS_BENEFICIOS_12X36_NOT">"""""""""""""""#REF!+#REF!+#REF!"""""""""""""""</definedName>
    <definedName name="MOD_2_ENCARGOS_BENEFICIOS_44H">"""""""""""""""#REF!+#REF!+#REF!"""""""""""""""</definedName>
    <definedName name="MOD_3_PROVISAO_RESCISAO_12X36_DIU">!#REF!</definedName>
    <definedName name="MOD_3_PROVISAO_RESCISAO_12X36_NOT">!#REF!</definedName>
    <definedName name="MOD_3_PROVISAO_RESCISAO_44H">!#REF!</definedName>
    <definedName name="MOD_4_CUSTO_REPOSICAO_12X36_DIU">"""""""""""""""#REF!+#REF!"""""""""""""""</definedName>
    <definedName name="MOD_4_CUSTO_REPOSICAO_12X36_NOT">"""""""""""""""#REF!+#REF!"""""""""""""""</definedName>
    <definedName name="MOD_4_CUSTO_REPOSICAO_44H">"""""""""""""""#REF!+#REF!"""""""""""""""</definedName>
    <definedName name="MOD_5_INSUMOS_12X36_DIU">!#REF!</definedName>
    <definedName name="MOD_5_INSUMOS_12X36_NOT">!#REF!</definedName>
    <definedName name="MOD_5_INSUMOS_44H">!#REF!</definedName>
    <definedName name="MOD_6_CUSTOS_IND_LUCRO_TRIB_12X36_DIU">!#REF!</definedName>
    <definedName name="MOD_6_CUSTOS_IND_LUCRO_TRIB_12X36_NOT">!#REF!</definedName>
    <definedName name="MOD_6_CUSTOS_IND_LUCRO_TRIB_44H">!#REF!</definedName>
    <definedName name="MODALIDADE_DE_LICITACAO">#REF!</definedName>
    <definedName name="Motos">#REF!</definedName>
    <definedName name="Multiplicador">#REF!</definedName>
    <definedName name="n">#REF!</definedName>
    <definedName name="nlç">#REF!</definedName>
    <definedName name="NN">#REF!</definedName>
    <definedName name="NNN">#REF!</definedName>
    <definedName name="nnnnn">#REF!</definedName>
    <definedName name="no">#REF!</definedName>
    <definedName name="nome">#REF!</definedName>
    <definedName name="NOVA">#REF!</definedName>
    <definedName name="Nova.proposta">#REF!</definedName>
    <definedName name="NUMERO_MESES_EXEC_CONTRATUAL">#REF!</definedName>
    <definedName name="NUMERO_PREGAO">#REF!</definedName>
    <definedName name="NUMERO_PROCESSO">#REF!</definedName>
    <definedName name="o">#REF!</definedName>
    <definedName name="OK">#REF!</definedName>
    <definedName name="okk">#REF!</definedName>
    <definedName name="okodkok">#REF!</definedName>
    <definedName name="okok">#REF!</definedName>
    <definedName name="OO">#REF!</definedName>
    <definedName name="OOO">#REF!</definedName>
    <definedName name="OUTA">#REF!</definedName>
    <definedName name="OUTRAS_AUSENCIAS">#REF!</definedName>
    <definedName name="OUTRAS_AUSENCIAS_DESCRICAO">#REF!</definedName>
    <definedName name="OUTROS_BENEFICIOS_1">#REF!</definedName>
    <definedName name="OUTROS_BENEFICIOS_1_DESCRICAO">#REF!</definedName>
    <definedName name="OUTROS_BENEFICIOS_2">#REF!</definedName>
    <definedName name="OUTROS_BENEFICIOS_2_DESCRICAO">#REF!</definedName>
    <definedName name="OUTROS_BENEFICIOS_3">#REF!</definedName>
    <definedName name="OUTROS_BENEFICIOS_3_DESCRICAO">#REF!</definedName>
    <definedName name="OUTROS_INSUMOS">#REF!</definedName>
    <definedName name="OUTROS_INSUMOS_DESCRICAO">#REF!</definedName>
    <definedName name="OUTROS_REMUNERACAO_1">#REF!</definedName>
    <definedName name="OUTROS_REMUNERACAO_1_DESCRICAO">#REF!</definedName>
    <definedName name="OUTROS_REMUNERACAO_2">#REF!</definedName>
    <definedName name="OUTROS_REMUNERACAO_2_DESCRICAO">#REF!</definedName>
    <definedName name="OUTROS_REMUNERACAO_3">#REF!</definedName>
    <definedName name="OUTROS_REMUNERACAO_3_DESCRICAO">#REF!</definedName>
    <definedName name="OutrosImpostos">'[2]2. Param Gerais'!$C$38</definedName>
    <definedName name="p">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200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ageMaker">#REF!</definedName>
    <definedName name="PALCO">#REF!</definedName>
    <definedName name="PER01_">#REF!</definedName>
    <definedName name="PER02_">#REF!</definedName>
    <definedName name="PER03_">#REF!</definedName>
    <definedName name="PER04_">#REF!</definedName>
    <definedName name="PERC_ADIC_FERIAS">'[1]ENCARGOS-SOCIAIS-E-TRABALHISTAS'!$E$6</definedName>
    <definedName name="PERC_ADIC_INS">'[1]INSERÇÃO-DE-DADOS (ISS 5%)'!$F$33</definedName>
    <definedName name="PERC_ADIC_INSALUB">#REF!</definedName>
    <definedName name="PERC_ADIC_NOT">'[1]INSERÇÃO-DE-DADOS (ISS 5%)'!$F$32</definedName>
    <definedName name="PERC_ADIC_PERIC">'[1]INSERÇÃO-DE-DADOS (ISS 5%)'!$F$31</definedName>
    <definedName name="PERC_AVISO_PREVIO_IND">'[1]ENCARGOS-SOCIAIS-E-TRABALHISTAS'!$E$20</definedName>
    <definedName name="PERC_AVISO_PREVIO_TRAB">'[1]ENCARGOS-SOCIAIS-E-TRABALHISTAS'!$E$21</definedName>
    <definedName name="PERC_COFINS">#REF!</definedName>
    <definedName name="PERC_CONTRIB_SOCIAL">'[1]DADOS-ESTATISTICOS'!#REF!</definedName>
    <definedName name="PERC_CUSTOS_INDIRETOS">#REF!</definedName>
    <definedName name="PERC_DEC_TERC">'[1]ENCARGOS-SOCIAIS-E-TRABALHISTAS'!$E$5</definedName>
    <definedName name="PERC_DESC_TRANSP_REMUNERACAO">'[1]DADOS-ESTATISTICOS'!$F$14</definedName>
    <definedName name="PERC_EMPREG_AFAST_TRAB">'[1]DADOS-ESTATISTICOS'!$F$31</definedName>
    <definedName name="PERC_EMPREG_AVISO_PREVIO_IND">'[1]DADOS-ESTATISTICOS'!$F$19</definedName>
    <definedName name="PERC_EMPREG_AVISO_PREVIO_TRAB">'[1]DADOS-ESTATISTICOS'!$F$21</definedName>
    <definedName name="PERC_EMPREG_DEMIT_SEM_JUSTA_CAUSA_TOTAL_DESLIG">'[1]DADOS-ESTATISTICOS'!$F$18</definedName>
    <definedName name="PERC_FGTS">'[1]ENCARGOS-SOCIAIS-E-TRABALHISTAS'!$E$16</definedName>
    <definedName name="PERC_FGTS_AVISO_PREV_IND">'[1]ENCARGOS-SOCIAIS-E-TRABALHISTAS'!#REF!</definedName>
    <definedName name="PERC_GPS_FGTS">'[1]ENCARGOS-SOCIAIS-E-TRABALHISTAS'!$E$17</definedName>
    <definedName name="PERC_GPS_FGTS_AVISO_PREVIO_TRAB">'[1]ENCARGOS-SOCIAIS-E-TRABALHISTAS'!#REF!</definedName>
    <definedName name="PERC_HORA_EXTRA">#REF!</definedName>
    <definedName name="PERC_INCRA">'[1]ENCARGOS-SOCIAIS-E-TRABALHISTAS'!$E$15</definedName>
    <definedName name="PERC_INSS">'[1]ENCARGOS-SOCIAIS-E-TRABALHISTAS'!$E$9</definedName>
    <definedName name="PERC_ISS">#REF!</definedName>
    <definedName name="PERC_LUCRO">#REF!</definedName>
    <definedName name="PERC_MOD_3_PROVISAO_RESCISAO">!#REF!</definedName>
    <definedName name="PERC_MULTA_FGTS">'[1]DADOS-ESTATISTICOS'!$F$20</definedName>
    <definedName name="PERC_MULTA_FGTS_AV_PREV_IND">'[1]ENCARGOS-SOCIAIS-E-TRABALHISTAS'!#REF!</definedName>
    <definedName name="PERC_MULTA_FGTS_AV_PREV_TRAB">'[1]ENCARGOS-SOCIAIS-E-TRABALHISTAS'!$E$22</definedName>
    <definedName name="PERC_NASCIDOS_VIVOS_POPUL_FEM">'[1]DADOS-ESTATISTICOS'!$F$29</definedName>
    <definedName name="PERC_PARTIC_FEM_VIGIL">'[1]DADOS-ESTATISTICOS'!$F$34</definedName>
    <definedName name="PERC_PARTIC_MASC_VIGIL">'[1]DADOS-ESTATISTICOS'!$F$30</definedName>
    <definedName name="PERC_PIS">#REF!</definedName>
    <definedName name="PERC_RAT">'[1]ENCARGOS-SOCIAIS-E-TRABALHISTAS'!$E$11</definedName>
    <definedName name="PERC_SAL_EDUCACAO">'[1]ENCARGOS-SOCIAIS-E-TRABALHISTAS'!$E$10</definedName>
    <definedName name="PERC_SEBRAE">'[1]ENCARGOS-SOCIAIS-E-TRABALHISTAS'!$E$14</definedName>
    <definedName name="PERC_SENAC">'[1]ENCARGOS-SOCIAIS-E-TRABALHISTAS'!$E$13</definedName>
    <definedName name="PERC_SESC">'[1]ENCARGOS-SOCIAIS-E-TRABALHISTAS'!$E$12</definedName>
    <definedName name="PERC_SUBSTITUTO_ACID_TRAB">'[1]ENCARGOS-SOCIAIS-E-TRABALHISTAS'!$E$29</definedName>
    <definedName name="PERC_SUBSTITUTO_AFAST_MATERN">'[1]ENCARGOS-SOCIAIS-E-TRABALHISTAS'!$E$30</definedName>
    <definedName name="PERC_SUBSTITUTO_AUSENCIAS_LEGAIS">'[1]ENCARGOS-SOCIAIS-E-TRABALHISTAS'!$E$27</definedName>
    <definedName name="PERC_SUBSTITUTO_FERIAS">'[1]ENCARGOS-SOCIAIS-E-TRABALHISTAS'!$E$26</definedName>
    <definedName name="PERC_SUBSTITUTO_LICENCA_PATERNIDADE">'[1]ENCARGOS-SOCIAIS-E-TRABALHISTAS'!$E$28</definedName>
    <definedName name="PERC_SUBSTITUTO_OUTRAS_AUSENCIAS">#REF!</definedName>
    <definedName name="PERC_TRIBUTOS">!#REF!</definedName>
    <definedName name="Pintor">#REF!</definedName>
    <definedName name="Pintor1">#REF!</definedName>
    <definedName name="PIS">'[2]2. Param Gerais'!$C$34</definedName>
    <definedName name="PisCofins" comment="Seleção do regime tributário da licitante para o Pis/Cofins">'[3]Parâmetros (não excluir)'!$A$1:$A$2</definedName>
    <definedName name="PL01_">#REF!</definedName>
    <definedName name="pl01__">#REF!</definedName>
    <definedName name="Plan_ajustada">#REF!</definedName>
    <definedName name="Planilha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o">#REF!</definedName>
    <definedName name="PORTARIA_LIMITES">#REF!</definedName>
    <definedName name="POSTO">'[3]Parâmetros (não excluir)'!$H$1:$H$20</definedName>
    <definedName name="POSTO_12X36_DIU">!#REF!</definedName>
    <definedName name="POSTO_12X36_NOT">!#REF!</definedName>
    <definedName name="POSTO_44H">!#REF!</definedName>
    <definedName name="PP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PPAs">#REF!</definedName>
    <definedName name="prazo">#REF!</definedName>
    <definedName name="PrazoContrato">'[7]2. Param Gerais'!$E$17</definedName>
    <definedName name="PRECO">#REF!</definedName>
    <definedName name="precounitariobdi">#REF!</definedName>
    <definedName name="Print_Area">#REF!</definedName>
    <definedName name="Print_Area_1">#REF!</definedName>
    <definedName name="Print_Area_MI">#REF!</definedName>
    <definedName name="PRODUT_AREA_ESQ_EXTERNA">#REF!</definedName>
    <definedName name="PRODUT_AREA_EXTERNA">#REF!</definedName>
    <definedName name="PRODUT_AREA_FACHADA_ENVID">#REF!</definedName>
    <definedName name="PRODUT_AREA_HOSPITALAR">#REF!</definedName>
    <definedName name="PRODUT_AREA_INTERNA">#REF!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Q">#REF!</definedName>
    <definedName name="Qtd_Dias">'[8]HORAS,VT,VA'!#REF!</definedName>
    <definedName name="QTDE_DE_ENC">#REF!</definedName>
    <definedName name="QTDE_DE_POSTOS_12X36_DIU">!#REF!</definedName>
    <definedName name="QTDE_DE_POSTOS_12X36_NOT">!#REF!</definedName>
    <definedName name="QTDE_DE_POSTOS_44H">!#REF!</definedName>
    <definedName name="QTDE_DE_SERV">#REF!</definedName>
    <definedName name="QTDE_DE_SERV_HOSP">#REF!</definedName>
    <definedName name="QUAD1">#REF!</definedName>
    <definedName name="QUAD11">#REF!</definedName>
    <definedName name="QUAD21">#REF!</definedName>
    <definedName name="QUAD211">#REF!</definedName>
    <definedName name="QUAD22">#REF!</definedName>
    <definedName name="QUAD221">#REF!</definedName>
    <definedName name="QUAD23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AMO">#REF!</definedName>
    <definedName name="REGIÃO">[9]FAP!$AK$8:$AK$13</definedName>
    <definedName name="REGULADORA">#REF!</definedName>
    <definedName name="RELACAO_SERVENTES_ENCARREGADOS">#REF!</definedName>
    <definedName name="RELMOBRA">#REF!</definedName>
    <definedName name="REMUNERAÇÃO">#REF!</definedName>
    <definedName name="REMUNERACAO2">'[10]apoio administrativo'!#REF!</definedName>
    <definedName name="RES">#REF!</definedName>
    <definedName name="resumo">#REF!</definedName>
    <definedName name="Reuniao">#REF!</definedName>
    <definedName name="rev">#REF!</definedName>
    <definedName name="rm">#REF!</definedName>
    <definedName name="RR">#REF!</definedName>
    <definedName name="rrrrrrrrrrr">#REF!</definedName>
    <definedName name="rrrrrrrrrrrrr">#REF!</definedName>
    <definedName name="rrrrrrrrrrrrrrrrrrr">#REF!</definedName>
    <definedName name="RTUJH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AL_MINIMO">#REF!</definedName>
    <definedName name="Salário">#REF!</definedName>
    <definedName name="SALARIO_BASE">'[1]INSERÇÃO-DE-DADOS (ISS 5%)'!$F$30</definedName>
    <definedName name="SALARIO_ENCARREGADO">'[10]apoio administrativo'!#REF!</definedName>
    <definedName name="SALARIO_NORMATIVO_ENC">#REF!</definedName>
    <definedName name="SALARIO_NORMATIVO_SERV">#REF!</definedName>
    <definedName name="SALARIO_NORMATIVO_SERV_HOSP">#REF!</definedName>
    <definedName name="SDFGDFGF">#REF!</definedName>
    <definedName name="SDFGSDGASDF">#REF!</definedName>
    <definedName name="sdfsdf">#REF!</definedName>
    <definedName name="sdfsdfsdf">#REF!</definedName>
    <definedName name="sdkljfsam">#REF!</definedName>
    <definedName name="sdsd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egdfhg">#REF!</definedName>
    <definedName name="SERVENTE">#REF!</definedName>
    <definedName name="SERVENTE_AREA_HOSPITALAR">#REF!</definedName>
    <definedName name="Serviços">'[11]Dados - Não mexer'!$A:$A</definedName>
    <definedName name="SETA">#REF!</definedName>
    <definedName name="SFSF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HARED_FORMULA_10_4_10_4_10">"ROUND((#REF!*(#REF!%/12));2)"</definedName>
    <definedName name="SHARED_FORMULA_11_4_11_4_10">"ROUND((#REF!-#REF!)/#REF!;2)+#REF!"</definedName>
    <definedName name="SHARED_FORMULA_12_4_12_4_10">"#REF!*#REF!"</definedName>
    <definedName name="SHARED_FORMULA_3_2_3_2_0">"[.B3]*[.C3]"</definedName>
    <definedName name="SHARED_FORMULA_4_109_4_109_1">"ROUND([.D110]%*[.$E$52];2)"</definedName>
    <definedName name="SHARED_FORMULA_4_109_4_109_2">"ROUND([.D110]%*[.$E$52];2)"</definedName>
    <definedName name="SHARED_FORMULA_4_109_4_109_3">"ROUND([.D110]%*[.$E$52];2)"</definedName>
    <definedName name="SHARED_FORMULA_4_109_4_109_4">"ROUND([.D110]%*[.$E$52];2)"</definedName>
    <definedName name="SHARED_FORMULA_4_109_4_109_5">"ROUND([.D110]%*[.$E$52];2)"</definedName>
    <definedName name="SHARED_FORMULA_4_109_4_109_6">"ROUND([.D110]%*[.$E$52];2)"</definedName>
    <definedName name="SHARED_FORMULA_4_109_4_109_7">"ROUND([.D110]%*[.$E$52];2)"</definedName>
    <definedName name="SHARED_FORMULA_4_109_4_109_8">"ROUND([.D110]%*[.$E$52];2)"</definedName>
    <definedName name="SHARED_FORMULA_4_109_4_109_9">"ROUND([.D110]%*[.$E$52];2)"</definedName>
    <definedName name="SHARED_FORMULA_4_73_4_73_1">"ROUND([.D74]%*[.$E$52];2)"</definedName>
    <definedName name="SHARED_FORMULA_4_73_4_73_2">"ROUND([.D74]%*[.$E$52];2)"</definedName>
    <definedName name="SHARED_FORMULA_4_73_4_73_3">"ROUND([.D74]%*[.$E$52];2)"</definedName>
    <definedName name="SHARED_FORMULA_4_73_4_73_4">"ROUND([.D74]%*[.$E$52];2)"</definedName>
    <definedName name="SHARED_FORMULA_4_73_4_73_5">"ROUND([.D74]%*[.$E$52];2)"</definedName>
    <definedName name="SHARED_FORMULA_4_73_4_73_6">"ROUND([.D74]%*[.$E$52];2)"</definedName>
    <definedName name="SHARED_FORMULA_4_73_4_73_7">"ROUND([.D74]%*[.$E$52];2)"</definedName>
    <definedName name="SHARED_FORMULA_4_73_4_73_8">"ROUND([.D74]%*[.$E$52];2)"</definedName>
    <definedName name="SHARED_FORMULA_4_73_4_73_9">"ROUND([.D74]%*[.$E$52];2)"</definedName>
    <definedName name="SHARED_FORMULA_4_99_4_99_1">"ROUND([.D100]%*[.$E$52];2)"</definedName>
    <definedName name="SHARED_FORMULA_4_99_4_99_2">"ROUND([.D100]%*[.$E$52];2)"</definedName>
    <definedName name="SHARED_FORMULA_4_99_4_99_3">"ROUND([.D100]%*[.$E$52];2)"</definedName>
    <definedName name="SHARED_FORMULA_4_99_4_99_4">"ROUND([.D100]%*[.$E$52];2)"</definedName>
    <definedName name="SHARED_FORMULA_4_99_4_99_5">"ROUND([.D100]%*[.$E$52];2)"</definedName>
    <definedName name="SHARED_FORMULA_4_99_4_99_6">"ROUND([.D100]%*[.$E$52];2)"</definedName>
    <definedName name="SHARED_FORMULA_4_99_4_99_7">"ROUND([.D100]%*[.$E$52];2)"</definedName>
    <definedName name="SHARED_FORMULA_4_99_4_99_8">"ROUND([.D100]%*[.$E$52];2)"</definedName>
    <definedName name="SHARED_FORMULA_4_99_4_99_9">"ROUND([.D100]%*[.$E$52];2)"</definedName>
    <definedName name="SHARED_FORMULA_5_3_5_3_14">"(#REF!/12)*#REF!"</definedName>
    <definedName name="SHARED_FORMULA_9_4_9_4_10">"#REF!*#REF!"</definedName>
    <definedName name="SHGFSDHFFDG">#REF!</definedName>
    <definedName name="SOMA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S">#REF!</definedName>
    <definedName name="ssss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SUBMOD_2_1_DEC_TERC_ADIC_FERIAS_12X36_DIU">!#REF!</definedName>
    <definedName name="SUBMOD_2_1_DEC_TERC_ADIC_FERIAS_12X36_NOT">!#REF!</definedName>
    <definedName name="SUBMOD_2_1_DEC_TERC_ADIC_FERIAS_44H">!#REF!</definedName>
    <definedName name="SUBMOD_2_2_GPS_FGTS_12X36_DIU">!#REF!</definedName>
    <definedName name="SUBMOD_2_2_GPS_FGTS_12X36_NOT">!#REF!</definedName>
    <definedName name="SUBMOD_2_2_GPS_FGTS_44H">!#REF!</definedName>
    <definedName name="SUBMOD_2_3_BENEFICIOS_12X36_DIU">!#REF!</definedName>
    <definedName name="SUBMOD_2_3_BENEFICIOS_12X36_NOT">!#REF!</definedName>
    <definedName name="SUBMOD_2_3_BENEFICIOS_44H">!#REF!</definedName>
    <definedName name="SUBMOD_4_1_AUSENCIAS_LEGAIS_44H">!#REF!</definedName>
    <definedName name="SUBMOD_4_1_SUBSTITUTO_12X36_DIU">!#REF!</definedName>
    <definedName name="SUBMOD_4_1_SUBSTITUTO_12X36_NOT">!#REF!</definedName>
    <definedName name="SUBMOD_4_1_SUBSTITUTO_44H">!#REF!</definedName>
    <definedName name="SUBMOD_4_2_INTRAJORNADA_12X36_DIU">!#REF!</definedName>
    <definedName name="SUBMOD_4_2_INTRAJORNADA_12X36_NOT">!#REF!</definedName>
    <definedName name="SUBMOD_4_2_INTRAJORNADA_44H">!#REF!</definedName>
    <definedName name="sv">#REF!</definedName>
    <definedName name="T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abela_Inpc">#REF!</definedName>
    <definedName name="TabGeral">#REF!</definedName>
    <definedName name="TaxaAdm">'[2]2. Param Gerais'!$D$15</definedName>
    <definedName name="Telefonista_VAZIA">#REF!</definedName>
    <definedName name="TEMPO_INTERVALO_REFEICAO">#REF!</definedName>
    <definedName name="Teste">#N/A</definedName>
    <definedName name="TIPO_CONTRATAÇÃO">[9]FAP!$AM$8:$AM$13</definedName>
    <definedName name="tipo_de_contratação">[4]FAP!$H$14</definedName>
    <definedName name="Tipo_de_Joranda_de_Trabalho">OFFSET([12]Apoio!$A$1,1,0,COUNTA([12]Apoio!$A:$A)-1,1)</definedName>
    <definedName name="TIPO_DE_SERVICO">#REF!</definedName>
    <definedName name="TIPO_DO_CERTAME">[9]FAP!$AJ$8:$AJ$13</definedName>
    <definedName name="To">#REF!</definedName>
    <definedName name="TOT.P">#REF!</definedName>
    <definedName name="TOT1.P">#REF!</definedName>
    <definedName name="Total">#REF!</definedName>
    <definedName name="TOTALCLP03">#REF!</definedName>
    <definedName name="TRANSPORTE_POR_DIA">#REF!</definedName>
    <definedName name="TRIBUTOS">#REF!</definedName>
    <definedName name="TT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TxAdmCorporativa">'[2]2. Param Gerais'!$I$21</definedName>
    <definedName name="UF">#REF!</definedName>
    <definedName name="UG">#REF!</definedName>
    <definedName name="um">#REF!</definedName>
    <definedName name="UN">#REF!</definedName>
    <definedName name="uni">#REF!</definedName>
    <definedName name="unidade">#REF!</definedName>
    <definedName name="UNIFORME">#REF!</definedName>
    <definedName name="UniformeMensageiro">#REF!</definedName>
    <definedName name="UniformeMensageiros">#REF!</definedName>
    <definedName name="UniformeRecepcionista">#REF!</definedName>
    <definedName name="UNIFORMES">#REF!</definedName>
    <definedName name="UU">#REF!</definedName>
    <definedName name="v">#REF!</definedName>
    <definedName name="VA">#REF!</definedName>
    <definedName name="VALOR_LIMITE_CONTRATACAO_POR_AREA">#REF!</definedName>
    <definedName name="VALOR_LIMITES_AREA_EXTERNA">#REF!</definedName>
    <definedName name="VALOR_LIMITES_AREA_INTERNA">#REF!</definedName>
    <definedName name="VALOR_LIMITES_ESQ_EXTERNA">#REF!</definedName>
    <definedName name="VALOR_LIMITES_FACHADA_ENVID">#REF!</definedName>
    <definedName name="VALOR_TOTAL_EMPREGADO_12x36_DIU">!#REF!</definedName>
    <definedName name="VALOR_TOTAL_EMPREGADO_12x36_NOT">!#REF!</definedName>
    <definedName name="VALOR_TOTAL_EMPREGADO_44H">!#REF!</definedName>
    <definedName name="VALOR_TOTAL_POSTO_12x36_DIU">!#REF!</definedName>
    <definedName name="VALOR_TOTAL_POSTO_12x36_NOT">!#REF!</definedName>
    <definedName name="VALOR_TOTAL_POSTO_44H">!#REF!</definedName>
    <definedName name="VALOR_TOTAL_SERV">#REF!</definedName>
    <definedName name="VALOR_TOTAL_SERV_HOSP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r">#REF!</definedName>
    <definedName name="vt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  <definedName name="VV">#REF!</definedName>
    <definedName name="vvvv">#REF!</definedName>
    <definedName name="W">#REF!</definedName>
    <definedName name="wrn.ACABINT.">#REF!</definedName>
    <definedName name="wrn.ACABINT._.TOT.">#REF!</definedName>
    <definedName name="wrn.esq">#REF!</definedName>
    <definedName name="wrn.ESQ._.TOT.">#REF!</definedName>
    <definedName name="wrn.FACHADA.">#REF!</definedName>
    <definedName name="wrn.ferpilar">#REF!</definedName>
    <definedName name="wrn.FERPILAR.">#REF!</definedName>
    <definedName name="wrn.LEVFER.">#REF!</definedName>
    <definedName name="wrn.SERV._.PAVTO.">#REF!</definedName>
    <definedName name="wrn.serv.xls.">#REF!</definedName>
    <definedName name="WW">#REF!</definedName>
    <definedName name="X">#REF!</definedName>
    <definedName name="xwswsxasx">#REF!</definedName>
    <definedName name="XX">#REF!</definedName>
    <definedName name="XXX">#REF!</definedName>
    <definedName name="YY">#REF!</definedName>
    <definedName name="z">#REF!</definedName>
    <definedName name="zdfsdf">#REF!</definedName>
    <definedName name="ZZ">#REF!</definedName>
    <definedName name="ZZZZZ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4" i="36" l="1"/>
  <c r="D51" i="36"/>
  <c r="D50" i="36" s="1"/>
  <c r="C30" i="36" l="1"/>
  <c r="C122" i="36"/>
  <c r="C116" i="36"/>
  <c r="C112" i="36"/>
  <c r="D109" i="36"/>
  <c r="D128" i="36" s="1"/>
  <c r="C103" i="36"/>
  <c r="C96" i="36"/>
  <c r="D93" i="36"/>
  <c r="D99" i="36" s="1"/>
  <c r="C90" i="36"/>
  <c r="C85" i="36"/>
  <c r="C84" i="36"/>
  <c r="C83" i="36"/>
  <c r="C82" i="36"/>
  <c r="C79" i="36"/>
  <c r="C73" i="36"/>
  <c r="C71" i="36"/>
  <c r="C69" i="36"/>
  <c r="C61" i="36"/>
  <c r="D53" i="36"/>
  <c r="D54" i="36" s="1"/>
  <c r="C48" i="36"/>
  <c r="C45" i="36"/>
  <c r="C74" i="36" s="1"/>
  <c r="C35" i="36"/>
  <c r="C31" i="36"/>
  <c r="C81" i="36" s="1"/>
  <c r="C28" i="36"/>
  <c r="D58" i="36" l="1"/>
  <c r="D65" i="36" s="1"/>
  <c r="C32" i="36"/>
  <c r="D25" i="36"/>
  <c r="D30" i="36" s="1"/>
  <c r="D71" i="36" l="1"/>
  <c r="D75" i="36"/>
  <c r="D31" i="36"/>
  <c r="D32" i="36" s="1"/>
  <c r="D124" i="36"/>
  <c r="D73" i="36"/>
  <c r="D74" i="36" s="1"/>
  <c r="D37" i="36" l="1"/>
  <c r="D63" i="36"/>
  <c r="D41" i="36"/>
  <c r="D38" i="36"/>
  <c r="D43" i="36"/>
  <c r="D40" i="36"/>
  <c r="D39" i="36"/>
  <c r="D44" i="36"/>
  <c r="D42" i="36"/>
  <c r="D72" i="36"/>
  <c r="D76" i="36" s="1"/>
  <c r="D126" i="36" s="1"/>
  <c r="D45" i="36" l="1"/>
  <c r="D64" i="36" l="1"/>
  <c r="D66" i="36" s="1"/>
  <c r="D125" i="36" s="1"/>
  <c r="D84" i="36"/>
  <c r="D81" i="36" l="1"/>
  <c r="D83" i="36"/>
  <c r="D85" i="36"/>
  <c r="D82" i="36"/>
  <c r="D86" i="36"/>
  <c r="D87" i="36" l="1"/>
  <c r="D98" i="36" s="1"/>
  <c r="D100" i="36" l="1"/>
  <c r="D127" i="36" s="1"/>
  <c r="D129" i="36" s="1"/>
  <c r="D114" i="36" l="1"/>
  <c r="D115" i="36" l="1"/>
  <c r="D131" i="36" s="1"/>
  <c r="D117" i="36" l="1"/>
  <c r="C126" i="36"/>
  <c r="C124" i="36"/>
  <c r="C127" i="36"/>
  <c r="C125" i="36"/>
  <c r="D118" i="36"/>
  <c r="D119" i="36"/>
  <c r="C128" i="36"/>
  <c r="D116" i="36" l="1"/>
  <c r="D120" i="36" s="1"/>
  <c r="D130" i="36" l="1"/>
  <c r="C130" i="36" s="1"/>
  <c r="C131" i="3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tc={5A8E2ABC-D501-421C-AE73-C52D409D7459}</author>
    <author>tc={89C9CE7D-47C9-46DE-9AF1-332FED2AF835}</author>
  </authors>
  <commentList>
    <comment ref="C50" authorId="0" shapeId="0" xr:uid="{5A8E2ABC-D501-421C-AE73-C52D409D7459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do VT do local da execução do contrato
</t>
      </text>
    </comment>
    <comment ref="C53" authorId="1" shapeId="0" xr:uid="{89C9CE7D-47C9-46DE-9AF1-332FED2AF835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da indicado pela CCT 
</t>
      </text>
    </comment>
  </commentList>
</comments>
</file>

<file path=xl/sharedStrings.xml><?xml version="1.0" encoding="utf-8"?>
<sst xmlns="http://schemas.openxmlformats.org/spreadsheetml/2006/main" count="223" uniqueCount="146">
  <si>
    <t>ISS</t>
  </si>
  <si>
    <t>Composição da Remuneração</t>
  </si>
  <si>
    <t>A</t>
  </si>
  <si>
    <t>Benefícios Mensais e Diários</t>
  </si>
  <si>
    <t>A.1</t>
  </si>
  <si>
    <t xml:space="preserve">Desconto do Vale Transporte </t>
  </si>
  <si>
    <t>B</t>
  </si>
  <si>
    <t>C</t>
  </si>
  <si>
    <t>D</t>
  </si>
  <si>
    <t>E</t>
  </si>
  <si>
    <t>F</t>
  </si>
  <si>
    <t>Insumos Diversos</t>
  </si>
  <si>
    <t>Materiais</t>
  </si>
  <si>
    <t>4.1</t>
  </si>
  <si>
    <t>G</t>
  </si>
  <si>
    <t>H</t>
  </si>
  <si>
    <t>4.2</t>
  </si>
  <si>
    <t>Provisão para Rescisão</t>
  </si>
  <si>
    <t>Aviso prévio indenizado</t>
  </si>
  <si>
    <t>Lucro</t>
  </si>
  <si>
    <t>Tributos</t>
  </si>
  <si>
    <t>COFINS</t>
  </si>
  <si>
    <t>PIS</t>
  </si>
  <si>
    <t>(R$)</t>
  </si>
  <si>
    <t>Módulo 1 – Composição da Remuneração</t>
  </si>
  <si>
    <t>DISCRIMINAÇÃO DO SERVIÇO (DADOS REFERÊNTES À CONTRATAÇÃO)</t>
  </si>
  <si>
    <t>Data de apresentação da proposta (dia/mês/ano):</t>
  </si>
  <si>
    <t>XX/XX/2025</t>
  </si>
  <si>
    <t>XX/XX/2023</t>
  </si>
  <si>
    <t>Município/UF:</t>
  </si>
  <si>
    <t>Ano do Acordo, Convenção ou Dissídio Coletivo:</t>
  </si>
  <si>
    <t>Número de meses da execução contratual:</t>
  </si>
  <si>
    <t>IDENTIFICAÇÃO DO SERVIÇO</t>
  </si>
  <si>
    <t>Tipo de serviço:</t>
  </si>
  <si>
    <t>Unidade de medida:</t>
  </si>
  <si>
    <t>Posto</t>
  </si>
  <si>
    <t>Quantidade total a contratar (em função da unidade de medida)</t>
  </si>
  <si>
    <t>DADOS PARA COMPOSIÇÃO DOS CUSTOS REFERENTES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</si>
  <si>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</si>
  <si>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</si>
  <si>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</si>
  <si>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patrimonial)</t>
  </si>
  <si>
    <t>Data-base da categoria (dia/mês/ano)</t>
  </si>
  <si>
    <t>Módulo 1 - Composição da Remuneração</t>
  </si>
  <si>
    <t>Salário Base</t>
  </si>
  <si>
    <t>Adicional de hora noturna (incluso hora noturna reduzida)</t>
  </si>
  <si>
    <t xml:space="preserve"> - CLT (arts. 8º, §2º, 59-A, §1º e 73, §§ 1º ao 5º) OBS: no cálculo já está computado o adicional de 20% e a hora noturna reduzida. Previsão de 5 horas noturnas por mês.</t>
  </si>
  <si>
    <t>Adicional de Insalubridade</t>
  </si>
  <si>
    <t>Adicional de Periculosidade</t>
  </si>
  <si>
    <t xml:space="preserve"> - Salário Base * 30% (conforme Art. 193, § 1º, da CLT).</t>
  </si>
  <si>
    <t>Total:</t>
  </si>
  <si>
    <t>Submódulo 2.1 - Encargos e Benefícios Anuais, Mensais e Diários</t>
  </si>
  <si>
    <t>2.1</t>
  </si>
  <si>
    <t>13º salário e adicional de férias</t>
  </si>
  <si>
    <t>(%)</t>
  </si>
  <si>
    <t xml:space="preserve"> - Conforme Lei nº 4.090/1962 e Art. 7º, inciso VIII da Constituição Federal de 1988. Percentual de provisão mensal: 1/12 = 8,33%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</si>
  <si>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</si>
  <si>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</si>
  <si>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</si>
  <si>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</si>
  <si>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</si>
  <si>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 - 20%, conforme art. 22, inciso I, da Lei 8.212/91.</t>
  </si>
  <si>
    <t>INSS</t>
  </si>
  <si>
    <t xml:space="preserve"> - 2,50%, conforme art. 15, da Lei nº 9.424/96; do art. 2º do Decreto nº 3.142/99; e art. 212, § 5º da CF.</t>
  </si>
  <si>
    <t>Salário Educação</t>
  </si>
  <si>
    <t xml:space="preserve"> - O SAT a depender do grau de risco do serviço irá variar entre 1%, para risco leve, de 2%, para risco médio, e de 3% de risco grave. Além disso, o SAT pode ser multiplicado por um índice (FAP) que varia entre 0,5 e 2, fazendo com que este item da planilha possa varia entre 0,5 e 6,00%. Para fins de elaboração de preço de referência, usou-se o percentual intermediário de 3,00%. </t>
  </si>
  <si>
    <t>SAT</t>
  </si>
  <si>
    <t xml:space="preserve"> - 1,50%, conforme art. 30 da Lei nº 8.036/90.</t>
  </si>
  <si>
    <t>SESC ou SESI</t>
  </si>
  <si>
    <t xml:space="preserve"> - 1,00%, conforme Decreto-Lei nº 2.318/86.</t>
  </si>
  <si>
    <t>SENAI - SENAC</t>
  </si>
  <si>
    <t xml:space="preserve"> - 0,60%, conforme Lei nº 8.029/90.</t>
  </si>
  <si>
    <t>SEBRAE</t>
  </si>
  <si>
    <t xml:space="preserve"> - 0,20%, conf. art. 1º e 2º do Decreto-Lei nº 1.146/70.</t>
  </si>
  <si>
    <t>INCRA</t>
  </si>
  <si>
    <t xml:space="preserve"> - 8,00%. O tributo está previsto no art. 7º, Inciso III, da Constituição Federal, tendo sido regulamentado pela Lei nº 8.030/90, art. 15.</t>
  </si>
  <si>
    <t>FGTS</t>
  </si>
  <si>
    <t>Submódulo 2.3 - Benefícios Mensais e Diários</t>
  </si>
  <si>
    <t>2.3</t>
  </si>
  <si>
    <t>Valor do Bilhete</t>
  </si>
  <si>
    <t>Transporte</t>
  </si>
  <si>
    <t>Auxílio-Refeição/Alimentação</t>
  </si>
  <si>
    <t>Valor do Ticket</t>
  </si>
  <si>
    <t>Outros (especificar)</t>
  </si>
  <si>
    <t>Quadro Resumo do Módulo 2 - Encargos e Benefícios Anuais, Mensais e Diários</t>
  </si>
  <si>
    <t>13º (décimo terceiro) Salário, Férias e Adicional de Férias</t>
  </si>
  <si>
    <t>Módulo 3  - Provisão para Rescisão</t>
  </si>
  <si>
    <t xml:space="preserve"> - Percentual AVI = ((1 / 12) x 5,55%) = 0,46%. Onde: 5,55% = percentual de empregados demitidos que não trabalham durante o aviso prévio, conforme referência do Acórdão TCU nº 1.904/2007.</t>
  </si>
  <si>
    <t>Incidência do FGTS sobre Aviso prévio indenizado</t>
  </si>
  <si>
    <t xml:space="preserve"> - Percentual AVT = [(7/30)/12] = 1,944%. Conforme Acórdão TCU 3006/2010–Plenário.</t>
  </si>
  <si>
    <t>Aviso prévio trabalhado</t>
  </si>
  <si>
    <t>Incidência de GPS, FGTS sobre o Aviso Prévio Trabalhado</t>
  </si>
  <si>
    <t xml:space="preserve"> - Foi adotado o percentual de 4%, considerando o total constante da recomendação da SEGES, decorrente da extinção da cobrança da contribuição social de 10% (dez por cento) devida pelos empregadores em caso de despedida sem justa causa.</t>
  </si>
  <si>
    <t>Multa do FGTS sobre o Aviso Prévio Trabalhado e Indenizado</t>
  </si>
  <si>
    <t>Submódulo 4.1 - Custo de Reposição do Profissional Ausente</t>
  </si>
  <si>
    <t>Ausências Legais</t>
  </si>
  <si>
    <t xml:space="preserve"> - Conforme Art. 7º, inciso XVII da Constituição Federal de 1988. Percentual de provisão mensal conforme Anexo XII da IN 05/17: 1/11 = 9,09% ≅ 9,075%</t>
  </si>
  <si>
    <t>Substituto na cobertura de Férias</t>
  </si>
  <si>
    <t xml:space="preserve"> - Conforme metodologia adotada pela SEGES são 5,96 dias/ano. Cálculo: (5,96/30) x (1/12) = 0,0166 = 1,66%</t>
  </si>
  <si>
    <t>Substituto na cobertura de Ausências Legais</t>
  </si>
  <si>
    <t xml:space="preserve"> - De acordo com o Anuário Estatístico da Codeplan (2019), a taxa de fecundidade no Distrito Federal é de aproximadamente 1,5%. Dessa forma a provisão para este item corresponde a :((5/30)/12) x 0,015 = 0,02%. </t>
  </si>
  <si>
    <t>Substituto na cobertura de Licença-Paternidade</t>
  </si>
  <si>
    <t xml:space="preserve"> - De acordo com o Referencial Técnico de Custos do MPU, o percentual de frequência anual estimada de licenças por acidentes de trabalho é de aproximadamente 0,44%. Dessa forma o cálculo corresponde a: [(15 / 360) x 0,44%)], onde 15 = nº de dias da licença</t>
  </si>
  <si>
    <t>Substituto na cobertura de Ausência por acidente de trabalho</t>
  </si>
  <si>
    <t xml:space="preserve"> - O cálculo do afastamento maternidade é: 50%*(4/12)*1,5%*(8,33%+11,11%)=0,05%. Onde: 50%= percentual de mulheres nos postos; 4=nº de meses da licença e 1,5% é a taxa de fecundidade no DF, conforme Anuário Estatístico da CODEPLAN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</si>
  <si>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</si>
  <si>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</si>
  <si>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</si>
  <si>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</si>
  <si>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ou alimentação</t>
  </si>
  <si>
    <t>Quadro Resumo do Módulo 4 - Custo de Reposição do Profissional Ausente</t>
  </si>
  <si>
    <t>Custo de Reposição do Profissional Ausente</t>
  </si>
  <si>
    <t>Substituto nas Ausências Legais</t>
  </si>
  <si>
    <t>Módulo 5 - Insumos Diversos</t>
  </si>
  <si>
    <t>Uniformes/EPI</t>
  </si>
  <si>
    <t>Equipamentos</t>
  </si>
  <si>
    <t>Módulo 6 - Custos Indiretos, Tributos e Lucro</t>
  </si>
  <si>
    <t>CITL</t>
  </si>
  <si>
    <t>Custos Indiretos</t>
  </si>
  <si>
    <t xml:space="preserve"> - Percentual obtido conforme relatório de avaliação da CGU no exercício de 2020, projeto de auditoria: 878303;</t>
  </si>
  <si>
    <t>C.1</t>
  </si>
  <si>
    <t>C.2</t>
  </si>
  <si>
    <t xml:space="preserve"> - Lei Complementar 116/2003. ISS = 5%</t>
  </si>
  <si>
    <t>C.3</t>
  </si>
  <si>
    <t>Quadro Resumo do custo por empregado</t>
  </si>
  <si>
    <t>Valor por empregado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</si>
  <si>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</si>
  <si>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</si>
  <si>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</si>
  <si>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</si>
  <si>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 A + B + C + D + E)</t>
  </si>
  <si>
    <t>Valor total por empregado</t>
  </si>
  <si>
    <t xml:space="preserve"> - Conforme Art. 7º, inciso XVII da Constituição Federal de 1988. Percentual de provisão mensal conforme Anexo XII da IN 05/17: (1/3)/11 = 3,03% ≅ 3,025% + (1/12) = 8,33% custo do salario </t>
  </si>
  <si>
    <t xml:space="preserve"> - art. 9 do Decreto 95.247 de 1987</t>
  </si>
  <si>
    <t xml:space="preserve"> - Percentual obtido pela média dos preços pesquisados bem como foram considerados o Manual de Preenchimento do Modelo de Planilhas de Custos e Formação de Preços do STJ e Nota Técnica  1/2007 do STF para utilização das médias dos percentuais de lucro;</t>
  </si>
  <si>
    <t>d</t>
  </si>
  <si>
    <t>Auxilio saúde</t>
  </si>
  <si>
    <t xml:space="preserve"> - Salário mínimo de R$ 1.518,00, conforme Lei Orçamentária Anual 2025,  adicional de insalubridade de grau médio (20%). Laudo de Avaliação Ambiental nº 5/2012 - SES/CRH/DGP/PF (40002541)</t>
  </si>
  <si>
    <t xml:space="preserve"> - Parecer 004/2017 -CPLC/PGF/AGU, Acordão 1033/2015 - Plenário TCU</t>
  </si>
  <si>
    <t xml:space="preserve"> - Os Tributos adotados na precificação refletem ao maior cenário, tendo por base o Lucro Real, cuja alíquota para o PIS é 0,65%</t>
  </si>
  <si>
    <t xml:space="preserve"> - Os Tributos adotados na precificação refletem ao maior cenário, tendo por base o Lucro Real, cuja alíquota para o COFINS é 3 %</t>
  </si>
  <si>
    <t xml:space="preserve"> - não será cotado o valor, Conforme § 4º, Art. 71 do Decreto-Lei 5.452 de 1943 - CLT</t>
  </si>
  <si>
    <t>4110-05</t>
  </si>
  <si>
    <t xml:space="preserve"> - Valores obtidos conforme pesquisa de mercado para cargos com atividades e qualificações compatíveis e CCT 2025.</t>
  </si>
  <si>
    <t>Desconto do Auxilio alimentação</t>
  </si>
  <si>
    <t xml:space="preserve"> - Informar Cláusula CCT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</si>
</sst>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R$&quot;\ #,##0.00"/>
    <numFmt numFmtId="166" formatCode="_-&quot;R$&quot;* #,##0.00_-;&quot;-R$&quot;* #,##0.00_-;_-&quot;R$&quot;* \-??_-;_-@_-"/>
    <numFmt numFmtId="167" formatCode="0.0%"/>
    <numFmt numFmtId="168" formatCode="[$R$-416]\ #,##0.00;[Red]\-[$R$-416]\ #,##0.00"/>
  </numFmts>
  <fonts count="13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b/>
      <sz val="11"/>
      <color rgb="FF00000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  <xf numFmtId="0" fontId="6" fillId="0" borderId="0"/>
    <xf numFmtId="0" fontId="7" fillId="0" borderId="0">
      <alignment vertical="center"/>
    </xf>
    <xf numFmtId="164" fontId="2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5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4" fontId="8" fillId="0" borderId="1" xfId="1" applyFont="1" applyFill="1" applyBorder="1" applyAlignment="1" applyProtection="1">
      <alignment horizontal="center" vertical="center" wrapText="1"/>
    </xf>
    <xf numFmtId="0" fontId="10" fillId="0" borderId="1" xfId="10" applyFont="1" applyBorder="1" applyAlignment="1" applyProtection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9" fontId="0" fillId="0" borderId="0" xfId="9" applyFont="1" applyBorder="1" applyProtection="1"/>
    <xf numFmtId="9" fontId="0" fillId="0" borderId="1" xfId="9" applyFont="1" applyBorder="1" applyProtection="1"/>
    <xf numFmtId="44" fontId="0" fillId="0" borderId="1" xfId="1" applyFont="1" applyBorder="1" applyProtection="1"/>
    <xf numFmtId="44" fontId="10" fillId="0" borderId="1" xfId="1" applyFont="1" applyBorder="1" applyProtection="1"/>
    <xf numFmtId="10" fontId="0" fillId="0" borderId="1" xfId="9" applyNumberFormat="1" applyFont="1" applyBorder="1" applyAlignment="1" applyProtection="1">
      <alignment horizontal="center"/>
    </xf>
    <xf numFmtId="10" fontId="0" fillId="0" borderId="1" xfId="0" applyNumberFormat="1" applyBorder="1" applyAlignment="1">
      <alignment horizontal="center"/>
    </xf>
    <xf numFmtId="167" fontId="0" fillId="0" borderId="1" xfId="9" applyNumberFormat="1" applyFont="1" applyBorder="1" applyAlignment="1" applyProtection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67" fontId="0" fillId="0" borderId="1" xfId="9" applyNumberFormat="1" applyFont="1" applyBorder="1" applyAlignment="1" applyProtection="1">
      <alignment horizontal="center" wrapText="1"/>
    </xf>
    <xf numFmtId="9" fontId="0" fillId="0" borderId="1" xfId="9" applyFont="1" applyBorder="1" applyAlignment="1" applyProtection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8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44" fontId="10" fillId="0" borderId="0" xfId="1" applyFont="1" applyBorder="1" applyProtection="1"/>
    <xf numFmtId="9" fontId="3" fillId="0" borderId="1" xfId="9" applyBorder="1" applyAlignment="1" applyProtection="1">
      <alignment horizontal="center"/>
    </xf>
    <xf numFmtId="166" fontId="10" fillId="0" borderId="1" xfId="0" applyNumberFormat="1" applyFont="1" applyBorder="1" applyAlignment="1">
      <alignment horizontal="center"/>
    </xf>
    <xf numFmtId="44" fontId="0" fillId="0" borderId="0" xfId="0" applyNumberFormat="1"/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167" fontId="11" fillId="0" borderId="1" xfId="9" applyNumberFormat="1" applyFont="1" applyBorder="1" applyAlignment="1" applyProtection="1">
      <alignment horizontal="center"/>
    </xf>
    <xf numFmtId="44" fontId="11" fillId="0" borderId="1" xfId="1" applyFont="1" applyBorder="1" applyProtection="1"/>
    <xf numFmtId="0" fontId="11" fillId="0" borderId="0" xfId="0" applyFont="1"/>
    <xf numFmtId="165" fontId="0" fillId="0" borderId="1" xfId="1" applyNumberFormat="1" applyFont="1" applyBorder="1" applyProtection="1"/>
    <xf numFmtId="168" fontId="0" fillId="0" borderId="0" xfId="0" applyNumberFormat="1"/>
    <xf numFmtId="0" fontId="12" fillId="0" borderId="0" xfId="0" applyFont="1"/>
    <xf numFmtId="44" fontId="12" fillId="0" borderId="1" xfId="1" applyFont="1" applyBorder="1" applyAlignment="1">
      <alignment horizontal="center"/>
    </xf>
    <xf numFmtId="167" fontId="12" fillId="0" borderId="1" xfId="9" applyNumberFormat="1" applyFont="1" applyBorder="1" applyAlignment="1" applyProtection="1">
      <alignment horizontal="center"/>
    </xf>
    <xf numFmtId="168" fontId="11" fillId="0" borderId="1" xfId="9" applyNumberFormat="1" applyFont="1" applyBorder="1" applyAlignment="1" applyProtection="1">
      <alignment horizont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10" fillId="0" borderId="1" xfId="1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3" xfId="9" applyNumberFormat="1" applyFont="1" applyBorder="1" applyAlignment="1" applyProtection="1">
      <alignment horizontal="center"/>
    </xf>
    <xf numFmtId="0" fontId="0" fillId="0" borderId="2" xfId="9" applyNumberFormat="1" applyFont="1" applyBorder="1" applyAlignment="1" applyProtection="1">
      <alignment horizontal="center"/>
    </xf>
    <xf numFmtId="0" fontId="10" fillId="0" borderId="1" xfId="10" applyFont="1" applyBorder="1" applyAlignment="1" applyProtection="1">
      <alignment horizontal="center" vertical="center"/>
    </xf>
    <xf numFmtId="9" fontId="5" fillId="0" borderId="3" xfId="9" applyFont="1" applyBorder="1" applyAlignment="1" applyProtection="1">
      <alignment horizontal="center" vertical="center" wrapText="1"/>
    </xf>
    <xf numFmtId="9" fontId="5" fillId="0" borderId="2" xfId="9" applyFont="1" applyBorder="1" applyAlignment="1" applyProtection="1">
      <alignment horizontal="center" vertical="center" wrapText="1"/>
    </xf>
    <xf numFmtId="0" fontId="0" fillId="0" borderId="3" xfId="9" applyNumberFormat="1" applyFont="1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3" xfId="9" applyFont="1" applyBorder="1" applyAlignment="1" applyProtection="1">
      <alignment horizontal="center" wrapText="1"/>
    </xf>
    <xf numFmtId="9" fontId="0" fillId="0" borderId="2" xfId="9" applyFont="1" applyBorder="1" applyAlignment="1" applyProtection="1">
      <alignment horizontal="center" wrapText="1"/>
    </xf>
    <xf numFmtId="165" fontId="0" fillId="0" borderId="3" xfId="9" applyNumberFormat="1" applyFont="1" applyBorder="1" applyAlignment="1" applyProtection="1">
      <alignment horizontal="center"/>
    </xf>
    <xf numFmtId="9" fontId="0" fillId="0" borderId="2" xfId="9" applyFont="1" applyBorder="1" applyAlignment="1" applyProtection="1">
      <alignment horizontal="center"/>
    </xf>
  </cellXfs>
  <cellStyles count="11">
    <cellStyle name="Moeda" xfId="1" builtinId="4"/>
    <cellStyle name="Moeda 2" xfId="8" xr:uid="{32A7A136-19D2-4774-93C9-C43CEFAB23A2}"/>
    <cellStyle name="Moeda 3 3 2" xfId="6" xr:uid="{00000000-0005-0000-0000-000002000000}"/>
    <cellStyle name="Normal" xfId="0" builtinId="0"/>
    <cellStyle name="Normal 2 2 2 2" xfId="7" xr:uid="{00000000-0005-0000-0000-000004000000}"/>
    <cellStyle name="Normal 2 2 2 3" xfId="4" xr:uid="{00000000-0005-0000-0000-000005000000}"/>
    <cellStyle name="Normal 2 3 2 2" xfId="2" xr:uid="{00000000-0005-0000-0000-000006000000}"/>
    <cellStyle name="Normal 4 2 2 2" xfId="5" xr:uid="{00000000-0005-0000-0000-000007000000}"/>
    <cellStyle name="Porcentagem" xfId="9" builtinId="5"/>
    <cellStyle name="Texto Explicativo" xfId="10" builtinId="53"/>
    <cellStyle name="Vírgula 2 2 2" xfId="3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CCC1D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  <color rgb="FFCC99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microsoft.com/office/2017/10/relationships/person" Target="persons/perso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una.Silva/Downloads/Proposta%20Capa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oio%20administrativo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nilce\Desktop\PR.115.19%20-%20DF%20-%20TCU%20-%20PE%2052.2019%20-%20Apoio%20Adm\3%20-%20Propostas%20-%20lance\PR.114.19%20-%20DF%20-%20TCU%20-%20PE%2052.201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CONTRATOS%20ATIVOS\TST%20PE%2084%202015\TST%2084%202015\PLANILHA%20DEFINITIVA%20Ajuste%2024%2011%202015\Planilha%20de%20Custos%20e%20Forma&#231;&#227;o%20de%20Pre&#231;os%20TST%20PE%20842015%20%20G&amp;E%2024%201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tservices.ctis.com.br/Users/PABLO~1.TEI/AppData/Local/Temp/FWS-PlanilhaPre&#231;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\Publico\Comercial\Comercial%202018\Propostas\PR.095.18%20-%20DF%20-%20STJ%20-%20PE%2096.2018%20-%20T&#233;cnico%20Secretariado\3%20-%20Propostas%20-%20lance\b.PR.095.18%20-%20DF%20-%20STJ%20-%20PE%2096.2018%20-%20Ajuste%20SAT%20Tax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Infra/PFP%20-%20MODELO%20-%20Revis&#227;o%2010.0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keline.donega\AppData\Local\Microsoft\Windows\Temporary%20Internet%20Files\Content.Outlook\Z0WBN25Q\3414_PregElet_Planilha_de_Custos%20-%20Destravad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Users/talyta.ribeiro/AppData/Local/Microsoft/Windows/Temporary%20Internet%20Files/Content.IE5/UJX2NGDC/ICD-PlanilhaPre&#231;o_v1.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PLANILHAS\0.Modelo\Planilha%20para%20Posto%20de%20Trabalho%20-%20Model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CC/v2/PFP%20-%20MODELO%20-%20Ven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"/>
      <sheetName val="RESUMO"/>
      <sheetName val="INSERÇÃO-DE-DADOS (ISS 5%)"/>
      <sheetName val="DADOS-ESTATISTICOS"/>
      <sheetName val="ENCARGOS-SOCIAIS-E-TRABALHISTAS"/>
      <sheetName val="ASG"/>
      <sheetName val="MENSAGEIRO (5%)"/>
      <sheetName val="MENSAGEIRO (3%)"/>
      <sheetName val="MENSAGEIRO (2%)"/>
      <sheetName val="AUX. ALMOX."/>
      <sheetName val="FATURISTA"/>
      <sheetName val="AUX. ADM."/>
      <sheetName val="LÍDER"/>
      <sheetName val="UNIFORME"/>
      <sheetName val="EQUIPAMENTO"/>
      <sheetName val="INSERÇÃO-DE-DADOS_(ISS_5%)"/>
      <sheetName val="MENSAGEIRO_(5%)"/>
      <sheetName val="MENSAGEIRO_(3%)"/>
      <sheetName val="MENSAGEIRO_(2%)"/>
      <sheetName val="AUX__ALMOX_"/>
      <sheetName val="AUX__ADM_"/>
      <sheetName val="INSERÇÃO-DE-DADOS_(ISS_5%)3"/>
      <sheetName val="MENSAGEIRO_(5%)3"/>
      <sheetName val="MENSAGEIRO_(3%)3"/>
      <sheetName val="MENSAGEIRO_(2%)3"/>
      <sheetName val="AUX__ALMOX_3"/>
      <sheetName val="AUX__ADM_3"/>
      <sheetName val="INSERÇÃO-DE-DADOS_(ISS_5%)1"/>
      <sheetName val="MENSAGEIRO_(5%)1"/>
      <sheetName val="MENSAGEIRO_(3%)1"/>
      <sheetName val="MENSAGEIRO_(2%)1"/>
      <sheetName val="AUX__ALMOX_1"/>
      <sheetName val="AUX__ADM_1"/>
      <sheetName val="INSERÇÃO-DE-DADOS_(ISS_5%)2"/>
      <sheetName val="MENSAGEIRO_(5%)2"/>
      <sheetName val="MENSAGEIRO_(3%)2"/>
      <sheetName val="MENSAGEIRO_(2%)2"/>
      <sheetName val="AUX__ALMOX_2"/>
      <sheetName val="AUX__ADM_2"/>
      <sheetName val="INSERÇÃO-DE-DADOS_(ISS_5%)4"/>
      <sheetName val="MENSAGEIRO_(5%)4"/>
      <sheetName val="MENSAGEIRO_(3%)4"/>
      <sheetName val="MENSAGEIRO_(2%)4"/>
      <sheetName val="AUX__ALMOX_4"/>
      <sheetName val="AUX__ADM_4"/>
      <sheetName val="horas,vt,va"/>
      <sheetName val="INSERÇÃO-DE-DADOS_(ISS_5%)5"/>
      <sheetName val="MENSAGEIRO_(5%)5"/>
      <sheetName val="MENSAGEIRO_(3%)5"/>
      <sheetName val="MENSAGEIRO_(2%)5"/>
      <sheetName val="AUX__ALMOX_5"/>
      <sheetName val="AUX__ADM_5"/>
      <sheetName val="INSERÇÃO-DE-DADOS_(ISS_5%)6"/>
      <sheetName val="MENSAGEIRO_(5%)6"/>
      <sheetName val="MENSAGEIRO_(3%)6"/>
      <sheetName val="MENSAGEIRO_(2%)6"/>
      <sheetName val="AUX__ALMOX_6"/>
      <sheetName val="AUX__ADM_6"/>
    </sheetNames>
    <sheetDataSet>
      <sheetData sheetId="0"/>
      <sheetData sheetId="1">
        <row r="6">
          <cell r="E6">
            <v>18562.926840548294</v>
          </cell>
        </row>
      </sheetData>
      <sheetData sheetId="2">
        <row r="1">
          <cell r="B1" t="str">
            <v>RAMO:</v>
          </cell>
        </row>
        <row r="19">
          <cell r="E19">
            <v>1</v>
          </cell>
        </row>
        <row r="23">
          <cell r="D23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3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1</v>
          </cell>
        </row>
        <row r="28">
          <cell r="F28">
            <v>5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4">
        <row r="5">
          <cell r="E5">
            <v>8.3333333333333321</v>
          </cell>
        </row>
        <row r="6">
          <cell r="E6">
            <v>2.7777777777777777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2.02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35.82</v>
          </cell>
        </row>
        <row r="20">
          <cell r="E20">
            <v>0.29105124999999998</v>
          </cell>
        </row>
        <row r="21">
          <cell r="E21">
            <v>1.1557269305555555</v>
          </cell>
        </row>
        <row r="22">
          <cell r="E22">
            <v>4</v>
          </cell>
        </row>
        <row r="26">
          <cell r="E26">
            <v>8.3333333333333321</v>
          </cell>
        </row>
        <row r="27">
          <cell r="E27">
            <v>0.27777777777777779</v>
          </cell>
        </row>
        <row r="28">
          <cell r="E28">
            <v>8.9183888888888872E-3</v>
          </cell>
        </row>
        <row r="29">
          <cell r="E29">
            <v>1.85302229372558E-2</v>
          </cell>
        </row>
        <row r="30">
          <cell r="E30">
            <v>0.13931759160000001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B1" t="str">
            <v>RAMO:</v>
          </cell>
        </row>
      </sheetData>
      <sheetData sheetId="16"/>
      <sheetData sheetId="17"/>
      <sheetData sheetId="18"/>
      <sheetData sheetId="19"/>
      <sheetData sheetId="20"/>
      <sheetData sheetId="21">
        <row r="1">
          <cell r="B1" t="str">
            <v>RAMO:</v>
          </cell>
        </row>
      </sheetData>
      <sheetData sheetId="22"/>
      <sheetData sheetId="23"/>
      <sheetData sheetId="24"/>
      <sheetData sheetId="25"/>
      <sheetData sheetId="26"/>
      <sheetData sheetId="27">
        <row r="1">
          <cell r="B1" t="str">
            <v>RAMO:</v>
          </cell>
        </row>
      </sheetData>
      <sheetData sheetId="28"/>
      <sheetData sheetId="29"/>
      <sheetData sheetId="30"/>
      <sheetData sheetId="31"/>
      <sheetData sheetId="32"/>
      <sheetData sheetId="33">
        <row r="1">
          <cell r="B1" t="str">
            <v>RAMO:</v>
          </cell>
        </row>
      </sheetData>
      <sheetData sheetId="34"/>
      <sheetData sheetId="35"/>
      <sheetData sheetId="36"/>
      <sheetData sheetId="37"/>
      <sheetData sheetId="38"/>
      <sheetData sheetId="39">
        <row r="1">
          <cell r="B1" t="str">
            <v>RAMO:</v>
          </cell>
        </row>
      </sheetData>
      <sheetData sheetId="40"/>
      <sheetData sheetId="41"/>
      <sheetData sheetId="42"/>
      <sheetData sheetId="43"/>
      <sheetData sheetId="44"/>
      <sheetData sheetId="45" refreshError="1"/>
      <sheetData sheetId="46">
        <row r="1">
          <cell r="B1" t="str">
            <v>RAMO:</v>
          </cell>
        </row>
      </sheetData>
      <sheetData sheetId="47"/>
      <sheetData sheetId="48"/>
      <sheetData sheetId="49"/>
      <sheetData sheetId="50"/>
      <sheetData sheetId="51"/>
      <sheetData sheetId="52">
        <row r="1">
          <cell r="B1" t="str">
            <v>RAMO:</v>
          </cell>
        </row>
      </sheetData>
      <sheetData sheetId="53"/>
      <sheetData sheetId="54"/>
      <sheetData sheetId="55"/>
      <sheetData sheetId="56"/>
      <sheetData sheetId="5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oio administrativo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"/>
      <sheetName val="Resumo de Custos"/>
      <sheetName val="1.Encarregado"/>
      <sheetName val="2.Supervisor"/>
      <sheetName val="3.Recepção I"/>
      <sheetName val="4.Recepção II"/>
      <sheetName val="5.Recepção12x36 Diurno"/>
      <sheetName val="6.Recepção 12x36 Noturno"/>
      <sheetName val="7.Recepção Insal."/>
      <sheetName val="8.Garçom"/>
      <sheetName val="9.Telefonista"/>
      <sheetName val="10.Ascensorista"/>
      <sheetName val="11.Motorista"/>
      <sheetName val="12.Recepçao(Diária)"/>
      <sheetName val="13.Garçom (Diária) "/>
      <sheetName val="Uniformes "/>
      <sheetName val="Insumos Garçom"/>
      <sheetName val="Mat. Garçom"/>
      <sheetName val="Utensílios Garçom"/>
      <sheetName val="Materiais Recep."/>
      <sheetName val="Outros Órgãos"/>
      <sheetName val="Dados - Não mexer"/>
      <sheetName val="Resumo_de_Custos2"/>
      <sheetName val="1_Encarregado2"/>
      <sheetName val="2_Supervisor2"/>
      <sheetName val="3_Recepção_I2"/>
      <sheetName val="4_Recepção_II2"/>
      <sheetName val="5_Recepção12x36_Diurno2"/>
      <sheetName val="6_Recepção_12x36_Noturno2"/>
      <sheetName val="7_Recepção_Insal_2"/>
      <sheetName val="8_Garçom2"/>
      <sheetName val="9_Telefonista2"/>
      <sheetName val="10_Ascensorista2"/>
      <sheetName val="11_Motorista2"/>
      <sheetName val="12_Recepçao(Diária)2"/>
      <sheetName val="13_Garçom_(Diária)_2"/>
      <sheetName val="Uniformes_2"/>
      <sheetName val="Insumos_Garçom2"/>
      <sheetName val="Mat__Garçom2"/>
      <sheetName val="Utensílios_Garçom2"/>
      <sheetName val="Materiais_Recep_2"/>
      <sheetName val="Outros_Órgãos2"/>
      <sheetName val="Dados_-_Não_mexer2"/>
      <sheetName val="Resumo_de_Custos"/>
      <sheetName val="1_Encarregado"/>
      <sheetName val="2_Supervisor"/>
      <sheetName val="3_Recepção_I"/>
      <sheetName val="4_Recepção_II"/>
      <sheetName val="5_Recepção12x36_Diurno"/>
      <sheetName val="6_Recepção_12x36_Noturno"/>
      <sheetName val="7_Recepção_Insal_"/>
      <sheetName val="8_Garçom"/>
      <sheetName val="9_Telefonista"/>
      <sheetName val="10_Ascensorista"/>
      <sheetName val="11_Motorista"/>
      <sheetName val="12_Recepçao(Diária)"/>
      <sheetName val="13_Garçom_(Diária)_"/>
      <sheetName val="Uniformes_"/>
      <sheetName val="Insumos_Garçom"/>
      <sheetName val="Mat__Garçom"/>
      <sheetName val="Utensílios_Garçom"/>
      <sheetName val="Materiais_Recep_"/>
      <sheetName val="Outros_Órgãos"/>
      <sheetName val="Dados_-_Não_mexer"/>
      <sheetName val="Resumo_de_Custos1"/>
      <sheetName val="1_Encarregado1"/>
      <sheetName val="2_Supervisor1"/>
      <sheetName val="3_Recepção_I1"/>
      <sheetName val="4_Recepção_II1"/>
      <sheetName val="5_Recepção12x36_Diurno1"/>
      <sheetName val="6_Recepção_12x36_Noturno1"/>
      <sheetName val="7_Recepção_Insal_1"/>
      <sheetName val="8_Garçom1"/>
      <sheetName val="9_Telefonista1"/>
      <sheetName val="10_Ascensorista1"/>
      <sheetName val="11_Motorista1"/>
      <sheetName val="12_Recepçao(Diária)1"/>
      <sheetName val="13_Garçom_(Diária)_1"/>
      <sheetName val="Uniformes_1"/>
      <sheetName val="Insumos_Garçom1"/>
      <sheetName val="Mat__Garçom1"/>
      <sheetName val="Utensílios_Garçom1"/>
      <sheetName val="Materiais_Recep_1"/>
      <sheetName val="Outros_Órgãos1"/>
      <sheetName val="Dados_-_Não_mexer1"/>
      <sheetName val="Resumo_de_Custos3"/>
      <sheetName val="1_Encarregado3"/>
      <sheetName val="2_Supervisor3"/>
      <sheetName val="3_Recepção_I3"/>
      <sheetName val="4_Recepção_II3"/>
      <sheetName val="5_Recepção12x36_Diurno3"/>
      <sheetName val="6_Recepção_12x36_Noturno3"/>
      <sheetName val="7_Recepção_Insal_3"/>
      <sheetName val="8_Garçom3"/>
      <sheetName val="9_Telefonista3"/>
      <sheetName val="10_Ascensorista3"/>
      <sheetName val="11_Motorista3"/>
      <sheetName val="12_Recepçao(Diária)3"/>
      <sheetName val="13_Garçom_(Diária)_3"/>
      <sheetName val="Uniformes_3"/>
      <sheetName val="Insumos_Garçom3"/>
      <sheetName val="Mat__Garçom3"/>
      <sheetName val="Utensílios_Garçom3"/>
      <sheetName val="Materiais_Recep_3"/>
      <sheetName val="Outros_Órgãos3"/>
      <sheetName val="Dados_-_Não_mexer3"/>
      <sheetName val="2. Param Gerais"/>
      <sheetName val="Resumo_de_Custos4"/>
      <sheetName val="1_Encarregado4"/>
      <sheetName val="2_Supervisor4"/>
      <sheetName val="3_Recepção_I4"/>
      <sheetName val="4_Recepção_II4"/>
      <sheetName val="5_Recepção12x36_Diurno4"/>
      <sheetName val="6_Recepção_12x36_Noturno4"/>
      <sheetName val="7_Recepção_Insal_4"/>
      <sheetName val="8_Garçom4"/>
      <sheetName val="9_Telefonista4"/>
      <sheetName val="10_Ascensorista4"/>
      <sheetName val="11_Motorista4"/>
      <sheetName val="12_Recepçao(Diária)4"/>
      <sheetName val="13_Garçom_(Diária)_4"/>
      <sheetName val="Uniformes_4"/>
      <sheetName val="Insumos_Garçom4"/>
      <sheetName val="Mat__Garçom4"/>
      <sheetName val="Utensílios_Garçom4"/>
      <sheetName val="Materiais_Recep_4"/>
      <sheetName val="Outros_Órgãos4"/>
      <sheetName val="Dados_-_Não_mexer4"/>
      <sheetName val="Resumo_de_Custos5"/>
      <sheetName val="1_Encarregado5"/>
      <sheetName val="2_Supervisor5"/>
      <sheetName val="3_Recepção_I5"/>
      <sheetName val="4_Recepção_II5"/>
      <sheetName val="5_Recepção12x36_Diurno5"/>
      <sheetName val="6_Recepção_12x36_Noturno5"/>
      <sheetName val="7_Recepção_Insal_5"/>
      <sheetName val="8_Garçom5"/>
      <sheetName val="9_Telefonista5"/>
      <sheetName val="10_Ascensorista5"/>
      <sheetName val="11_Motorista5"/>
      <sheetName val="12_Recepçao(Diária)5"/>
      <sheetName val="13_Garçom_(Diária)_5"/>
      <sheetName val="Uniformes_5"/>
      <sheetName val="Insumos_Garçom5"/>
      <sheetName val="Mat__Garçom5"/>
      <sheetName val="Utensílios_Garçom5"/>
      <sheetName val="Materiais_Recep_5"/>
      <sheetName val="Outros_Órgãos5"/>
      <sheetName val="Dados_-_Não_mexer5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Serviços</v>
          </cell>
        </row>
        <row r="2">
          <cell r="A2" t="str">
            <v>Encarregado Geral</v>
          </cell>
        </row>
        <row r="3">
          <cell r="A3" t="str">
            <v>Técnico em Secretariado</v>
          </cell>
        </row>
        <row r="4">
          <cell r="A4" t="str">
            <v>Copeiragem</v>
          </cell>
        </row>
        <row r="5">
          <cell r="A5" t="str">
            <v>Recepção</v>
          </cell>
        </row>
        <row r="6">
          <cell r="A6" t="str">
            <v>Garçom</v>
          </cell>
        </row>
        <row r="7">
          <cell r="A7" t="str">
            <v>Atendente de Ouvidoria</v>
          </cell>
        </row>
        <row r="8">
          <cell r="A8" t="str">
            <v>Telefonista</v>
          </cell>
        </row>
        <row r="9">
          <cell r="A9" t="str">
            <v>Ascensorista</v>
          </cell>
        </row>
        <row r="10">
          <cell r="A10" t="str">
            <v>Supervisor</v>
          </cell>
        </row>
        <row r="11">
          <cell r="A11" t="str">
            <v>Motorista</v>
          </cell>
        </row>
        <row r="12">
          <cell r="A12" t="str">
            <v>Agente de Portaria - Diarista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1">
          <cell r="A1" t="str">
            <v>Serviços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1">
          <cell r="A1" t="str">
            <v>Serviços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>
        <row r="1">
          <cell r="A1" t="str">
            <v>Serviços</v>
          </cell>
        </row>
      </sheetData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>
        <row r="1">
          <cell r="A1" t="str">
            <v>Serviços</v>
          </cell>
        </row>
      </sheetData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>
        <row r="1">
          <cell r="A1" t="str">
            <v>Serviços</v>
          </cell>
        </row>
      </sheetData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>
        <row r="1">
          <cell r="A1" t="str">
            <v>Serviços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oio"/>
      <sheetName val="RESUMO TJDFT"/>
      <sheetName val="Dados Contratação"/>
      <sheetName val="Dados Proponente"/>
      <sheetName val="Insumos"/>
      <sheetName val="Copeiro"/>
      <sheetName val="Garçom"/>
      <sheetName val="Chefe de cozinha"/>
      <sheetName val="Ajudante de Cozinha"/>
      <sheetName val="Almoxarife"/>
      <sheetName val="Nutricionista"/>
      <sheetName val="Supervisor"/>
      <sheetName val="Encarregado Geral"/>
      <sheetName val="Hrs excedentes"/>
      <sheetName val="Valor Global"/>
      <sheetName val="Plan1"/>
      <sheetName val="Proposta"/>
      <sheetName val="RESUMO_TJDFT"/>
      <sheetName val="Dados_Contratação"/>
      <sheetName val="Dados_Proponente"/>
      <sheetName val="Chefe_de_cozinha"/>
      <sheetName val="Ajudante_de_Cozinha"/>
      <sheetName val="Encarregado_Geral"/>
      <sheetName val="Hrs_excedentes"/>
      <sheetName val="Valor_Global"/>
      <sheetName val="RESUMO_TJDFT1"/>
      <sheetName val="Dados_Contratação1"/>
      <sheetName val="Dados_Proponente1"/>
      <sheetName val="Chefe_de_cozinha1"/>
      <sheetName val="Ajudante_de_Cozinha1"/>
      <sheetName val="Encarregado_Geral1"/>
      <sheetName val="Hrs_excedentes1"/>
      <sheetName val="Valor_Global1"/>
      <sheetName val="RESUMO_TJDFT2"/>
      <sheetName val="Dados_Contratação2"/>
      <sheetName val="Dados_Proponente2"/>
      <sheetName val="Chefe_de_cozinha2"/>
      <sheetName val="Ajudante_de_Cozinha2"/>
      <sheetName val="Encarregado_Geral2"/>
      <sheetName val="Hrs_excedentes2"/>
      <sheetName val="Valor_Global2"/>
      <sheetName val="RESUMO_TJDFT4"/>
      <sheetName val="Dados_Contratação4"/>
      <sheetName val="Dados_Proponente4"/>
      <sheetName val="Chefe_de_cozinha4"/>
      <sheetName val="Ajudante_de_Cozinha4"/>
      <sheetName val="Encarregado_Geral4"/>
      <sheetName val="Hrs_excedentes4"/>
      <sheetName val="Valor_Global4"/>
      <sheetName val="RESUMO_TJDFT3"/>
      <sheetName val="Dados_Contratação3"/>
      <sheetName val="Dados_Proponente3"/>
      <sheetName val="Chefe_de_cozinha3"/>
      <sheetName val="Ajudante_de_Cozinha3"/>
      <sheetName val="Encarregado_Geral3"/>
      <sheetName val="Hrs_excedentes3"/>
      <sheetName val="Valor_Global3"/>
      <sheetName val="RESUMO_TJDFT7"/>
      <sheetName val="Dados_Contratação7"/>
      <sheetName val="Dados_Proponente7"/>
      <sheetName val="Chefe_de_cozinha7"/>
      <sheetName val="Ajudante_de_Cozinha7"/>
      <sheetName val="Encarregado_Geral7"/>
      <sheetName val="Hrs_excedentes7"/>
      <sheetName val="Valor_Global7"/>
      <sheetName val="RESUMO_TJDFT5"/>
      <sheetName val="Dados_Contratação5"/>
      <sheetName val="Dados_Proponente5"/>
      <sheetName val="Chefe_de_cozinha5"/>
      <sheetName val="Ajudante_de_Cozinha5"/>
      <sheetName val="Encarregado_Geral5"/>
      <sheetName val="Hrs_excedentes5"/>
      <sheetName val="Valor_Global5"/>
      <sheetName val="RESUMO_TJDFT6"/>
      <sheetName val="Dados_Contratação6"/>
      <sheetName val="Dados_Proponente6"/>
      <sheetName val="Chefe_de_cozinha6"/>
      <sheetName val="Ajudante_de_Cozinha6"/>
      <sheetName val="Encarregado_Geral6"/>
      <sheetName val="Hrs_excedentes6"/>
      <sheetName val="Valor_Global6"/>
      <sheetName val="RESUMO_TJDFT8"/>
      <sheetName val="Dados_Contratação8"/>
      <sheetName val="Dados_Proponente8"/>
      <sheetName val="Chefe_de_cozinha8"/>
      <sheetName val="Ajudante_de_Cozinha8"/>
      <sheetName val="Encarregado_Geral8"/>
      <sheetName val="Hrs_excedentes8"/>
      <sheetName val="Valor_Global8"/>
      <sheetName val="FAP"/>
      <sheetName val="RESUMO_TJDFT9"/>
      <sheetName val="Dados_Contratação9"/>
      <sheetName val="Dados_Proponente9"/>
      <sheetName val="Chefe_de_cozinha9"/>
      <sheetName val="Ajudante_de_Cozinha9"/>
      <sheetName val="Encarregado_Geral9"/>
      <sheetName val="Hrs_excedentes9"/>
      <sheetName val="Valor_Global9"/>
      <sheetName val="RESUMO_TJDFT10"/>
      <sheetName val="Dados_Contratação10"/>
      <sheetName val="Dados_Proponente10"/>
      <sheetName val="Chefe_de_cozinha10"/>
      <sheetName val="Ajudante_de_Cozinha10"/>
      <sheetName val="Encarregado_Geral10"/>
      <sheetName val="Hrs_excedentes10"/>
      <sheetName val="Valor_Global10"/>
    </sheetNames>
    <sheetDataSet>
      <sheetData sheetId="0" refreshError="1">
        <row r="1">
          <cell r="A1" t="str">
            <v>Tipo de Joranda de Trabalho</v>
          </cell>
        </row>
        <row r="2">
          <cell r="A2" t="str">
            <v>Escala 12x36 horas</v>
          </cell>
        </row>
        <row r="3">
          <cell r="A3" t="str">
            <v>44 horas semanais</v>
          </cell>
        </row>
        <row r="4">
          <cell r="A4" t="str">
            <v>40 horas semanais</v>
          </cell>
        </row>
        <row r="5">
          <cell r="A5" t="str">
            <v>36 horas semanais</v>
          </cell>
        </row>
        <row r="6">
          <cell r="A6" t="str">
            <v>30 horas semanais</v>
          </cell>
        </row>
        <row r="7">
          <cell r="A7" t="str">
            <v>15 horas semanais (TQQ)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cargos"/>
      <sheetName val="0. Instruções"/>
      <sheetName val="1. Identificação"/>
      <sheetName val="2. Param Gerais"/>
      <sheetName val="3. RH-Escala"/>
      <sheetName val="3.1 RH-Pessoal"/>
      <sheetName val="4. Negócio-Parâmetros"/>
      <sheetName val="4.1 Negócio-RH"/>
      <sheetName val="4.2 Negócio-Insumos"/>
      <sheetName val="4.3 Cronus Fisic Juros"/>
      <sheetName val="5. Resumo"/>
      <sheetName val="0__Instruções"/>
      <sheetName val="1__Identificação"/>
      <sheetName val="2__Param_Gerais"/>
      <sheetName val="3__RH-Escala"/>
      <sheetName val="3_1_RH-Pessoal"/>
      <sheetName val="4__Negócio-Parâmetros"/>
      <sheetName val="4_1_Negócio-RH"/>
      <sheetName val="4_2_Negócio-Insumos"/>
      <sheetName val="4_3_Cronus_Fisic_Juros"/>
      <sheetName val="5__Resumo"/>
      <sheetName val="0__Instruções1"/>
      <sheetName val="1__Identificação1"/>
      <sheetName val="2__Param_Gerais1"/>
      <sheetName val="3__RH-Escala1"/>
      <sheetName val="3_1_RH-Pessoal1"/>
      <sheetName val="4__Negócio-Parâmetros1"/>
      <sheetName val="4_1_Negócio-RH1"/>
      <sheetName val="4_2_Negócio-Insumos1"/>
      <sheetName val="4_3_Cronus_Fisic_Juros1"/>
      <sheetName val="5__Resumo1"/>
      <sheetName val="0__Instruções2"/>
      <sheetName val="1__Identificação2"/>
      <sheetName val="2__Param_Gerais2"/>
      <sheetName val="3__RH-Escala2"/>
      <sheetName val="3_1_RH-Pessoal2"/>
      <sheetName val="4__Negócio-Parâmetros2"/>
      <sheetName val="4_1_Negócio-RH2"/>
      <sheetName val="4_2_Negócio-Insumos2"/>
      <sheetName val="4_3_Cronus_Fisic_Juros2"/>
      <sheetName val="5__Resumo2"/>
      <sheetName val="0__Instruções4"/>
      <sheetName val="1__Identificação4"/>
      <sheetName val="2__Param_Gerais4"/>
      <sheetName val="3__RH-Escala4"/>
      <sheetName val="3_1_RH-Pessoal4"/>
      <sheetName val="4__Negócio-Parâmetros4"/>
      <sheetName val="4_1_Negócio-RH4"/>
      <sheetName val="4_2_Negócio-Insumos4"/>
      <sheetName val="4_3_Cronus_Fisic_Juros4"/>
      <sheetName val="5__Resumo4"/>
      <sheetName val="0__Instruções3"/>
      <sheetName val="1__Identificação3"/>
      <sheetName val="2__Param_Gerais3"/>
      <sheetName val="3__RH-Escala3"/>
      <sheetName val="3_1_RH-Pessoal3"/>
      <sheetName val="4__Negócio-Parâmetros3"/>
      <sheetName val="4_1_Negócio-RH3"/>
      <sheetName val="4_2_Negócio-Insumos3"/>
      <sheetName val="4_3_Cronus_Fisic_Juros3"/>
      <sheetName val="5__Resumo3"/>
      <sheetName val="0__Instruções5"/>
      <sheetName val="1__Identificação5"/>
      <sheetName val="2__Param_Gerais5"/>
      <sheetName val="3__RH-Escala5"/>
      <sheetName val="3_1_RH-Pessoal5"/>
      <sheetName val="4__Negócio-Parâmetros5"/>
      <sheetName val="4_1_Negócio-RH5"/>
      <sheetName val="4_2_Negócio-Insumos5"/>
      <sheetName val="4_3_Cronus_Fisic_Juros5"/>
      <sheetName val="5__Resumo5"/>
      <sheetName val="0__Instruções8"/>
      <sheetName val="1__Identificação8"/>
      <sheetName val="2__Param_Gerais8"/>
      <sheetName val="3__RH-Escala8"/>
      <sheetName val="3_1_RH-Pessoal8"/>
      <sheetName val="4__Negócio-Parâmetros8"/>
      <sheetName val="4_1_Negócio-RH8"/>
      <sheetName val="4_2_Negócio-Insumos8"/>
      <sheetName val="4_3_Cronus_Fisic_Juros8"/>
      <sheetName val="5__Resumo8"/>
      <sheetName val="0__Instruções6"/>
      <sheetName val="1__Identificação6"/>
      <sheetName val="2__Param_Gerais6"/>
      <sheetName val="3__RH-Escala6"/>
      <sheetName val="3_1_RH-Pessoal6"/>
      <sheetName val="4__Negócio-Parâmetros6"/>
      <sheetName val="4_1_Negócio-RH6"/>
      <sheetName val="4_2_Negócio-Insumos6"/>
      <sheetName val="4_3_Cronus_Fisic_Juros6"/>
      <sheetName val="5__Resumo6"/>
      <sheetName val="0__Instruções7"/>
      <sheetName val="1__Identificação7"/>
      <sheetName val="2__Param_Gerais7"/>
      <sheetName val="3__RH-Escala7"/>
      <sheetName val="3_1_RH-Pessoal7"/>
      <sheetName val="4__Negócio-Parâmetros7"/>
      <sheetName val="4_1_Negócio-RH7"/>
      <sheetName val="4_2_Negócio-Insumos7"/>
      <sheetName val="4_3_Cronus_Fisic_Juros7"/>
      <sheetName val="5__Resumo7"/>
      <sheetName val="0__Instruções9"/>
      <sheetName val="1__Identificação9"/>
      <sheetName val="2__Param_Gerais9"/>
      <sheetName val="3__RH-Escala9"/>
      <sheetName val="3_1_RH-Pessoal9"/>
      <sheetName val="4__Negócio-Parâmetros9"/>
      <sheetName val="4_1_Negócio-RH9"/>
      <sheetName val="4_2_Negócio-Insumos9"/>
      <sheetName val="4_3_Cronus_Fisic_Juros9"/>
      <sheetName val="5__Resumo9"/>
      <sheetName val="0__Instruções10"/>
      <sheetName val="1__Identificação10"/>
      <sheetName val="2__Param_Gerais10"/>
      <sheetName val="3__RH-Escala10"/>
      <sheetName val="3_1_RH-Pessoal10"/>
      <sheetName val="4__Negócio-Parâmetros10"/>
      <sheetName val="4_1_Negócio-RH10"/>
      <sheetName val="4_2_Negócio-Insumos10"/>
      <sheetName val="4_3_Cronus_Fisic_Juros10"/>
      <sheetName val="5__Resumo10"/>
      <sheetName val="0__Instruções11"/>
      <sheetName val="1__Identificação11"/>
      <sheetName val="2__Param_Gerais11"/>
      <sheetName val="3__RH-Escala11"/>
      <sheetName val="3_1_RH-Pessoal11"/>
      <sheetName val="4__Negócio-Parâmetros11"/>
      <sheetName val="4_1_Negócio-RH11"/>
      <sheetName val="4_2_Negócio-Insumos11"/>
      <sheetName val="4_3_Cronus_Fisic_Juros11"/>
      <sheetName val="5__Resumo11"/>
      <sheetName val="dados-estatisticos"/>
      <sheetName val="encargos-sociais-e-trabalhistas"/>
    </sheetNames>
    <sheetDataSet>
      <sheetData sheetId="0"/>
      <sheetData sheetId="1">
        <row r="15">
          <cell r="D15">
            <v>0</v>
          </cell>
        </row>
      </sheetData>
      <sheetData sheetId="2">
        <row r="15">
          <cell r="D15">
            <v>0</v>
          </cell>
        </row>
      </sheetData>
      <sheetData sheetId="3">
        <row r="15">
          <cell r="D15">
            <v>0</v>
          </cell>
          <cell r="I15">
            <v>0</v>
          </cell>
          <cell r="N15">
            <v>0</v>
          </cell>
        </row>
        <row r="21">
          <cell r="I21">
            <v>0</v>
          </cell>
        </row>
        <row r="30">
          <cell r="C30">
            <v>0</v>
          </cell>
        </row>
        <row r="32">
          <cell r="C32">
            <v>0</v>
          </cell>
        </row>
        <row r="34">
          <cell r="C34">
            <v>0</v>
          </cell>
        </row>
        <row r="38">
          <cell r="C38">
            <v>0</v>
          </cell>
        </row>
      </sheetData>
      <sheetData sheetId="4"/>
      <sheetData sheetId="5"/>
      <sheetData sheetId="6"/>
      <sheetData sheetId="7"/>
      <sheetData sheetId="8"/>
      <sheetData sheetId="9">
        <row r="19">
          <cell r="G19">
            <v>0</v>
          </cell>
        </row>
      </sheetData>
      <sheetData sheetId="10"/>
      <sheetData sheetId="11">
        <row r="15">
          <cell r="D15">
            <v>0</v>
          </cell>
        </row>
      </sheetData>
      <sheetData sheetId="12">
        <row r="15">
          <cell r="D15">
            <v>0</v>
          </cell>
        </row>
      </sheetData>
      <sheetData sheetId="13">
        <row r="15">
          <cell r="D15">
            <v>0</v>
          </cell>
        </row>
      </sheetData>
      <sheetData sheetId="14"/>
      <sheetData sheetId="15"/>
      <sheetData sheetId="16"/>
      <sheetData sheetId="17"/>
      <sheetData sheetId="18"/>
      <sheetData sheetId="19">
        <row r="19">
          <cell r="G19">
            <v>0</v>
          </cell>
        </row>
      </sheetData>
      <sheetData sheetId="20"/>
      <sheetData sheetId="21">
        <row r="15">
          <cell r="D15">
            <v>0</v>
          </cell>
        </row>
      </sheetData>
      <sheetData sheetId="22">
        <row r="15">
          <cell r="D15">
            <v>0</v>
          </cell>
        </row>
      </sheetData>
      <sheetData sheetId="23">
        <row r="15">
          <cell r="D15">
            <v>0</v>
          </cell>
        </row>
      </sheetData>
      <sheetData sheetId="24"/>
      <sheetData sheetId="25"/>
      <sheetData sheetId="26"/>
      <sheetData sheetId="27"/>
      <sheetData sheetId="28"/>
      <sheetData sheetId="29">
        <row r="19">
          <cell r="G19">
            <v>0</v>
          </cell>
        </row>
      </sheetData>
      <sheetData sheetId="30"/>
      <sheetData sheetId="31">
        <row r="15">
          <cell r="D15">
            <v>0</v>
          </cell>
        </row>
      </sheetData>
      <sheetData sheetId="32">
        <row r="15">
          <cell r="D15">
            <v>0</v>
          </cell>
        </row>
      </sheetData>
      <sheetData sheetId="33">
        <row r="15">
          <cell r="D15">
            <v>0</v>
          </cell>
        </row>
      </sheetData>
      <sheetData sheetId="34"/>
      <sheetData sheetId="35"/>
      <sheetData sheetId="36"/>
      <sheetData sheetId="37"/>
      <sheetData sheetId="38"/>
      <sheetData sheetId="39">
        <row r="19">
          <cell r="G19">
            <v>0</v>
          </cell>
        </row>
      </sheetData>
      <sheetData sheetId="40"/>
      <sheetData sheetId="41">
        <row r="15">
          <cell r="D15">
            <v>0</v>
          </cell>
        </row>
      </sheetData>
      <sheetData sheetId="42">
        <row r="15">
          <cell r="D15">
            <v>0</v>
          </cell>
        </row>
      </sheetData>
      <sheetData sheetId="43">
        <row r="15">
          <cell r="D15">
            <v>0</v>
          </cell>
        </row>
      </sheetData>
      <sheetData sheetId="44"/>
      <sheetData sheetId="45"/>
      <sheetData sheetId="46"/>
      <sheetData sheetId="47"/>
      <sheetData sheetId="48"/>
      <sheetData sheetId="49">
        <row r="19">
          <cell r="G19">
            <v>0</v>
          </cell>
        </row>
      </sheetData>
      <sheetData sheetId="50"/>
      <sheetData sheetId="51">
        <row r="15">
          <cell r="D15">
            <v>0</v>
          </cell>
        </row>
      </sheetData>
      <sheetData sheetId="52">
        <row r="15">
          <cell r="D15">
            <v>0</v>
          </cell>
        </row>
      </sheetData>
      <sheetData sheetId="53">
        <row r="15">
          <cell r="D15">
            <v>0</v>
          </cell>
        </row>
      </sheetData>
      <sheetData sheetId="54"/>
      <sheetData sheetId="55"/>
      <sheetData sheetId="56"/>
      <sheetData sheetId="57"/>
      <sheetData sheetId="58"/>
      <sheetData sheetId="59">
        <row r="19">
          <cell r="G19">
            <v>0</v>
          </cell>
        </row>
      </sheetData>
      <sheetData sheetId="60"/>
      <sheetData sheetId="61">
        <row r="15">
          <cell r="D15">
            <v>0</v>
          </cell>
        </row>
      </sheetData>
      <sheetData sheetId="62">
        <row r="15">
          <cell r="D15">
            <v>0</v>
          </cell>
        </row>
      </sheetData>
      <sheetData sheetId="63">
        <row r="15">
          <cell r="D15">
            <v>0</v>
          </cell>
        </row>
      </sheetData>
      <sheetData sheetId="64"/>
      <sheetData sheetId="65"/>
      <sheetData sheetId="66"/>
      <sheetData sheetId="67"/>
      <sheetData sheetId="68"/>
      <sheetData sheetId="69">
        <row r="19">
          <cell r="G19">
            <v>0</v>
          </cell>
        </row>
      </sheetData>
      <sheetData sheetId="70"/>
      <sheetData sheetId="71">
        <row r="15">
          <cell r="D15">
            <v>0</v>
          </cell>
        </row>
      </sheetData>
      <sheetData sheetId="72">
        <row r="15">
          <cell r="D15">
            <v>0</v>
          </cell>
        </row>
      </sheetData>
      <sheetData sheetId="73">
        <row r="15">
          <cell r="D15">
            <v>0</v>
          </cell>
        </row>
      </sheetData>
      <sheetData sheetId="74"/>
      <sheetData sheetId="75"/>
      <sheetData sheetId="76"/>
      <sheetData sheetId="77"/>
      <sheetData sheetId="78"/>
      <sheetData sheetId="79">
        <row r="19">
          <cell r="G19">
            <v>0</v>
          </cell>
        </row>
      </sheetData>
      <sheetData sheetId="80"/>
      <sheetData sheetId="81">
        <row r="15">
          <cell r="D15">
            <v>0</v>
          </cell>
        </row>
      </sheetData>
      <sheetData sheetId="82">
        <row r="15">
          <cell r="D15">
            <v>0</v>
          </cell>
        </row>
      </sheetData>
      <sheetData sheetId="83">
        <row r="15">
          <cell r="D15">
            <v>0</v>
          </cell>
        </row>
      </sheetData>
      <sheetData sheetId="84"/>
      <sheetData sheetId="85"/>
      <sheetData sheetId="86"/>
      <sheetData sheetId="87"/>
      <sheetData sheetId="88"/>
      <sheetData sheetId="89">
        <row r="19">
          <cell r="G19">
            <v>0</v>
          </cell>
        </row>
      </sheetData>
      <sheetData sheetId="90"/>
      <sheetData sheetId="91">
        <row r="15">
          <cell r="D15">
            <v>0</v>
          </cell>
        </row>
      </sheetData>
      <sheetData sheetId="92">
        <row r="15">
          <cell r="D15">
            <v>0</v>
          </cell>
        </row>
      </sheetData>
      <sheetData sheetId="93">
        <row r="15">
          <cell r="D15">
            <v>0</v>
          </cell>
        </row>
      </sheetData>
      <sheetData sheetId="94"/>
      <sheetData sheetId="95"/>
      <sheetData sheetId="96"/>
      <sheetData sheetId="97"/>
      <sheetData sheetId="98"/>
      <sheetData sheetId="99">
        <row r="19">
          <cell r="G19">
            <v>0</v>
          </cell>
        </row>
      </sheetData>
      <sheetData sheetId="100"/>
      <sheetData sheetId="101">
        <row r="15">
          <cell r="D15">
            <v>0</v>
          </cell>
        </row>
      </sheetData>
      <sheetData sheetId="102">
        <row r="15">
          <cell r="D15">
            <v>0</v>
          </cell>
        </row>
      </sheetData>
      <sheetData sheetId="103">
        <row r="15">
          <cell r="D15">
            <v>0</v>
          </cell>
        </row>
      </sheetData>
      <sheetData sheetId="104"/>
      <sheetData sheetId="105"/>
      <sheetData sheetId="106"/>
      <sheetData sheetId="107"/>
      <sheetData sheetId="108"/>
      <sheetData sheetId="109">
        <row r="19">
          <cell r="G19">
            <v>0</v>
          </cell>
        </row>
      </sheetData>
      <sheetData sheetId="110"/>
      <sheetData sheetId="111">
        <row r="15">
          <cell r="D15">
            <v>0</v>
          </cell>
        </row>
      </sheetData>
      <sheetData sheetId="112">
        <row r="15">
          <cell r="D15">
            <v>0</v>
          </cell>
        </row>
      </sheetData>
      <sheetData sheetId="113">
        <row r="15">
          <cell r="D15">
            <v>0</v>
          </cell>
        </row>
      </sheetData>
      <sheetData sheetId="114"/>
      <sheetData sheetId="115"/>
      <sheetData sheetId="116"/>
      <sheetData sheetId="117"/>
      <sheetData sheetId="118"/>
      <sheetData sheetId="119">
        <row r="19">
          <cell r="G19">
            <v>0</v>
          </cell>
        </row>
      </sheetData>
      <sheetData sheetId="120"/>
      <sheetData sheetId="121">
        <row r="15">
          <cell r="D15">
            <v>0</v>
          </cell>
        </row>
      </sheetData>
      <sheetData sheetId="122">
        <row r="15">
          <cell r="D15">
            <v>0</v>
          </cell>
        </row>
      </sheetData>
      <sheetData sheetId="123">
        <row r="15">
          <cell r="D15">
            <v>0</v>
          </cell>
        </row>
      </sheetData>
      <sheetData sheetId="124"/>
      <sheetData sheetId="125"/>
      <sheetData sheetId="126"/>
      <sheetData sheetId="127"/>
      <sheetData sheetId="128"/>
      <sheetData sheetId="129">
        <row r="19">
          <cell r="G19">
            <v>0</v>
          </cell>
        </row>
      </sheetData>
      <sheetData sheetId="130"/>
      <sheetData sheetId="131"/>
      <sheetData sheetId="1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âmetros (não excluir)"/>
      <sheetName val="Proposta"/>
      <sheetName val="Quadro Resumo"/>
      <sheetName val="P1"/>
      <sheetName val="Detalhamento - Mod. 2 e 3"/>
      <sheetName val="Notas Explicativas"/>
      <sheetName val="PIS-COFINS Não cumulativos"/>
      <sheetName val="Subst. Férias"/>
      <sheetName val="Conta Vinculada"/>
      <sheetName val="Equimentos e Utensílios"/>
      <sheetName val="Materiais"/>
      <sheetName val="INSERÇÃO-DE-DADOS (ISS 5%)"/>
      <sheetName val="DADOS-ESTATISTICOS"/>
      <sheetName val="ENCARGOS-SOCIAIS-E-TRABALHISTAS"/>
    </sheetNames>
    <sheetDataSet>
      <sheetData sheetId="0">
        <row r="1">
          <cell r="A1" t="str">
            <v>Pis/Cofins: Regime Cumulativo</v>
          </cell>
          <cell r="F1">
            <v>0.2</v>
          </cell>
          <cell r="H1" t="str">
            <v>P1</v>
          </cell>
        </row>
        <row r="2">
          <cell r="A2" t="str">
            <v>Pis/Cofins: Regime Não-Cumulativo</v>
          </cell>
          <cell r="F2">
            <v>0</v>
          </cell>
          <cell r="H2" t="str">
            <v>P2</v>
          </cell>
        </row>
        <row r="3">
          <cell r="H3" t="str">
            <v>P3</v>
          </cell>
        </row>
        <row r="4">
          <cell r="H4" t="str">
            <v>P4</v>
          </cell>
        </row>
        <row r="5">
          <cell r="H5" t="str">
            <v>P5</v>
          </cell>
        </row>
        <row r="6">
          <cell r="H6" t="str">
            <v>P6</v>
          </cell>
        </row>
        <row r="7">
          <cell r="H7" t="str">
            <v>P7</v>
          </cell>
        </row>
        <row r="8">
          <cell r="H8" t="str">
            <v>P8</v>
          </cell>
        </row>
        <row r="9">
          <cell r="H9" t="str">
            <v>P9</v>
          </cell>
        </row>
        <row r="10">
          <cell r="H10" t="str">
            <v>P10</v>
          </cell>
        </row>
        <row r="11">
          <cell r="H11" t="str">
            <v>P11</v>
          </cell>
        </row>
        <row r="12">
          <cell r="H12" t="str">
            <v>P12</v>
          </cell>
        </row>
        <row r="13">
          <cell r="H13" t="str">
            <v>P13</v>
          </cell>
        </row>
        <row r="14">
          <cell r="H14" t="str">
            <v>P14</v>
          </cell>
        </row>
        <row r="15">
          <cell r="H15" t="str">
            <v>P15</v>
          </cell>
        </row>
        <row r="16">
          <cell r="H16" t="str">
            <v>P16</v>
          </cell>
        </row>
        <row r="17">
          <cell r="H17" t="str">
            <v>P17</v>
          </cell>
        </row>
        <row r="18">
          <cell r="H18" t="str">
            <v>P18</v>
          </cell>
        </row>
        <row r="19">
          <cell r="H19" t="str">
            <v>P19</v>
          </cell>
        </row>
        <row r="20">
          <cell r="H20" t="str">
            <v>P20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Encargos Sociais"/>
      <sheetName val="Parâmetros"/>
      <sheetName val="FAP"/>
      <sheetName val="Escopo"/>
      <sheetName val="Detalhamento do Escopo"/>
      <sheetName val="Insumos"/>
      <sheetName val="Pessoas"/>
      <sheetName val="Pregão_VENDA"/>
      <sheetName val="Pregão_LOCAÇÃO"/>
      <sheetName val="Parecer tributário"/>
      <sheetName val="Documentos"/>
      <sheetName val="Implantação"/>
      <sheetName val="Encargos_Sociais"/>
      <sheetName val="Detalhamento_do_Escopo"/>
      <sheetName val="Parecer_tributário"/>
      <sheetName val="2. Param Gerais"/>
      <sheetName val="Encargos_Sociais1"/>
      <sheetName val="Detalhamento_do_Escopo1"/>
      <sheetName val="Parecer_tributário1"/>
    </sheetNames>
    <sheetDataSet>
      <sheetData sheetId="0">
        <row r="14">
          <cell r="H14" t="str">
            <v>VENDA</v>
          </cell>
        </row>
      </sheetData>
      <sheetData sheetId="1">
        <row r="7">
          <cell r="D7">
            <v>12</v>
          </cell>
        </row>
      </sheetData>
      <sheetData sheetId="2">
        <row r="7">
          <cell r="D7">
            <v>12</v>
          </cell>
          <cell r="E7">
            <v>24</v>
          </cell>
          <cell r="F7">
            <v>36</v>
          </cell>
          <cell r="G7">
            <v>48</v>
          </cell>
          <cell r="H7">
            <v>60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9.1089000000000003E-2</v>
          </cell>
          <cell r="E9">
            <v>4.9110000000000001E-2</v>
          </cell>
          <cell r="F9">
            <v>3.5639499999999998E-2</v>
          </cell>
          <cell r="G9">
            <v>2.9239999999999999E-2</v>
          </cell>
          <cell r="H9">
            <v>2.4721E-2</v>
          </cell>
        </row>
        <row r="10">
          <cell r="D10">
            <v>9.3068000000000151E-2</v>
          </cell>
          <cell r="E10">
            <v>0.17864000000000013</v>
          </cell>
          <cell r="F10">
            <v>0.28302199999999988</v>
          </cell>
          <cell r="G10">
            <v>0.40351999999999988</v>
          </cell>
          <cell r="H10">
            <v>0.48326000000000002</v>
          </cell>
        </row>
        <row r="11">
          <cell r="D11">
            <v>0.08</v>
          </cell>
          <cell r="E11">
            <v>0.16639999999999999</v>
          </cell>
          <cell r="F11">
            <v>0.259712</v>
          </cell>
          <cell r="G11">
            <v>0.36048895999999997</v>
          </cell>
          <cell r="H11">
            <v>0.46932807679999999</v>
          </cell>
        </row>
        <row r="12">
          <cell r="D12">
            <v>0.12</v>
          </cell>
          <cell r="E12">
            <v>0.25440000000000002</v>
          </cell>
          <cell r="F12">
            <v>0.40492800000000001</v>
          </cell>
          <cell r="G12">
            <v>0.57351936000000003</v>
          </cell>
          <cell r="H12">
            <v>0.76234168320000006</v>
          </cell>
        </row>
      </sheetData>
      <sheetData sheetId="3">
        <row r="14">
          <cell r="H14" t="str">
            <v>VENDA</v>
          </cell>
          <cell r="U14">
            <v>36</v>
          </cell>
        </row>
        <row r="18">
          <cell r="BJ18">
            <v>0</v>
          </cell>
        </row>
      </sheetData>
      <sheetData sheetId="4"/>
      <sheetData sheetId="5"/>
      <sheetData sheetId="6">
        <row r="139">
          <cell r="I139">
            <v>0</v>
          </cell>
        </row>
      </sheetData>
      <sheetData sheetId="7">
        <row r="59">
          <cell r="BQ59">
            <v>0</v>
          </cell>
        </row>
      </sheetData>
      <sheetData sheetId="8">
        <row r="10">
          <cell r="J10">
            <v>5.0000000000000001E-3</v>
          </cell>
        </row>
      </sheetData>
      <sheetData sheetId="9"/>
      <sheetData sheetId="10"/>
      <sheetData sheetId="11"/>
      <sheetData sheetId="12"/>
      <sheetData sheetId="13">
        <row r="7">
          <cell r="D7">
            <v>12</v>
          </cell>
        </row>
      </sheetData>
      <sheetData sheetId="14"/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ções"/>
      <sheetName val="NIVEL 1 Receptivo"/>
      <sheetName val="NIVEL 1 Ativo"/>
      <sheetName val="NIVEL 1 Aprovação "/>
      <sheetName val="NIVEL 1 Supervisão"/>
      <sheetName val="NIVEL 2 Atendimento "/>
      <sheetName val="NIVEL 2 Gerenciam Problemas"/>
      <sheetName val="NIVEL 2 Demanda Gestores"/>
      <sheetName val="NIVEL 2 Supervisão"/>
      <sheetName val="CAMPO Edserj+Ventura"/>
      <sheetName val="CAMPO Controle de Ativos"/>
      <sheetName val="CAMPO Apoio"/>
      <sheetName val="CAMPO Supervisão"/>
      <sheetName val="CAMPO Supervisão Geral"/>
      <sheetName val="REGIONAL Brasilia"/>
      <sheetName val="REGIONAL Recife"/>
      <sheetName val="REGIONAL São Paulo"/>
      <sheetName val="QUALIDADE Auditoria"/>
      <sheetName val="QUALIDADE Base de conhecimento"/>
      <sheetName val="QUALIDADE Supervisão"/>
      <sheetName val="GERENTE "/>
      <sheetName val="INFRAESTRUTURA DE TIC"/>
      <sheetName val="Valor_Global"/>
      <sheetName val="PROPOSTA DE PREÇOS"/>
      <sheetName val="Dados"/>
      <sheetName val="GSH"/>
      <sheetName val="NIVEL_1_Receptivo"/>
      <sheetName val="NIVEL_1_Ativo"/>
      <sheetName val="NIVEL_1_Aprovação_"/>
      <sheetName val="NIVEL_1_Supervisão"/>
      <sheetName val="NIVEL_2_Atendimento_"/>
      <sheetName val="NIVEL_2_Gerenciam_Problemas"/>
      <sheetName val="NIVEL_2_Demanda_Gestores"/>
      <sheetName val="NIVEL_2_Supervisão"/>
      <sheetName val="CAMPO_Edserj+Ventura"/>
      <sheetName val="CAMPO_Controle_de_Ativos"/>
      <sheetName val="CAMPO_Apoio"/>
      <sheetName val="CAMPO_Supervisão"/>
      <sheetName val="CAMPO_Supervisão_Geral"/>
      <sheetName val="REGIONAL_Brasilia"/>
      <sheetName val="REGIONAL_Recife"/>
      <sheetName val="REGIONAL_São_Paulo"/>
      <sheetName val="QUALIDADE_Auditoria"/>
      <sheetName val="QUALIDADE_Base_de_conhecimento"/>
      <sheetName val="QUALIDADE_Supervisão"/>
      <sheetName val="GERENTE_"/>
      <sheetName val="INFRAESTRUTURA_DE_TIC"/>
      <sheetName val="PROPOSTA_DE_PREÇOS"/>
      <sheetName val="NIVEL_1_Receptivo1"/>
      <sheetName val="NIVEL_1_Ativo1"/>
      <sheetName val="NIVEL_1_Aprovação_1"/>
      <sheetName val="NIVEL_1_Supervisão1"/>
      <sheetName val="NIVEL_2_Atendimento_1"/>
      <sheetName val="NIVEL_2_Gerenciam_Problemas1"/>
      <sheetName val="NIVEL_2_Demanda_Gestores1"/>
      <sheetName val="NIVEL_2_Supervisão1"/>
      <sheetName val="CAMPO_Edserj+Ventura1"/>
      <sheetName val="CAMPO_Controle_de_Ativos1"/>
      <sheetName val="CAMPO_Apoio1"/>
      <sheetName val="CAMPO_Supervisão1"/>
      <sheetName val="CAMPO_Supervisão_Geral1"/>
      <sheetName val="REGIONAL_Brasilia1"/>
      <sheetName val="REGIONAL_Recife1"/>
      <sheetName val="REGIONAL_São_Paulo1"/>
      <sheetName val="QUALIDADE_Auditoria1"/>
      <sheetName val="QUALIDADE_Base_de_conhecimento1"/>
      <sheetName val="QUALIDADE_Supervisão1"/>
      <sheetName val="GERENTE_1"/>
      <sheetName val="INFRAESTRUTURA_DE_TIC1"/>
      <sheetName val="PROPOSTA_DE_PREÇOS1"/>
      <sheetName val="NIVEL_1_Receptivo2"/>
      <sheetName val="NIVEL_1_Ativo2"/>
      <sheetName val="NIVEL_1_Aprovação_2"/>
      <sheetName val="NIVEL_1_Supervisão2"/>
      <sheetName val="NIVEL_2_Atendimento_2"/>
      <sheetName val="NIVEL_2_Gerenciam_Problemas2"/>
      <sheetName val="NIVEL_2_Demanda_Gestores2"/>
      <sheetName val="NIVEL_2_Supervisão2"/>
      <sheetName val="CAMPO_Edserj+Ventura2"/>
      <sheetName val="CAMPO_Controle_de_Ativos2"/>
      <sheetName val="CAMPO_Apoio2"/>
      <sheetName val="CAMPO_Supervisão2"/>
      <sheetName val="CAMPO_Supervisão_Geral2"/>
      <sheetName val="REGIONAL_Brasilia2"/>
      <sheetName val="REGIONAL_Recife2"/>
      <sheetName val="REGIONAL_São_Paulo2"/>
      <sheetName val="QUALIDADE_Auditoria2"/>
      <sheetName val="QUALIDADE_Base_de_conhecimento2"/>
      <sheetName val="QUALIDADE_Supervisão2"/>
      <sheetName val="GERENTE_2"/>
      <sheetName val="INFRAESTRUTURA_DE_TIC2"/>
      <sheetName val="PROPOSTA_DE_PREÇOS2"/>
      <sheetName val="NIVEL_1_Receptivo4"/>
      <sheetName val="NIVEL_1_Ativo4"/>
      <sheetName val="NIVEL_1_Aprovação_4"/>
      <sheetName val="NIVEL_1_Supervisão4"/>
      <sheetName val="NIVEL_2_Atendimento_4"/>
      <sheetName val="NIVEL_2_Gerenciam_Problemas4"/>
      <sheetName val="NIVEL_2_Demanda_Gestores4"/>
      <sheetName val="NIVEL_2_Supervisão4"/>
      <sheetName val="CAMPO_Edserj+Ventura4"/>
      <sheetName val="CAMPO_Controle_de_Ativos4"/>
      <sheetName val="CAMPO_Apoio4"/>
      <sheetName val="CAMPO_Supervisão4"/>
      <sheetName val="CAMPO_Supervisão_Geral4"/>
      <sheetName val="REGIONAL_Brasilia4"/>
      <sheetName val="REGIONAL_Recife4"/>
      <sheetName val="REGIONAL_São_Paulo4"/>
      <sheetName val="QUALIDADE_Auditoria4"/>
      <sheetName val="QUALIDADE_Base_de_conhecimento4"/>
      <sheetName val="QUALIDADE_Supervisão4"/>
      <sheetName val="GERENTE_4"/>
      <sheetName val="INFRAESTRUTURA_DE_TIC4"/>
      <sheetName val="PROPOSTA_DE_PREÇOS4"/>
      <sheetName val="NIVEL_1_Receptivo3"/>
      <sheetName val="NIVEL_1_Ativo3"/>
      <sheetName val="NIVEL_1_Aprovação_3"/>
      <sheetName val="NIVEL_1_Supervisão3"/>
      <sheetName val="NIVEL_2_Atendimento_3"/>
      <sheetName val="NIVEL_2_Gerenciam_Problemas3"/>
      <sheetName val="NIVEL_2_Demanda_Gestores3"/>
      <sheetName val="NIVEL_2_Supervisão3"/>
      <sheetName val="CAMPO_Edserj+Ventura3"/>
      <sheetName val="CAMPO_Controle_de_Ativos3"/>
      <sheetName val="CAMPO_Apoio3"/>
      <sheetName val="CAMPO_Supervisão3"/>
      <sheetName val="CAMPO_Supervisão_Geral3"/>
      <sheetName val="REGIONAL_Brasilia3"/>
      <sheetName val="REGIONAL_Recife3"/>
      <sheetName val="REGIONAL_São_Paulo3"/>
      <sheetName val="QUALIDADE_Auditoria3"/>
      <sheetName val="QUALIDADE_Base_de_conhecimento3"/>
      <sheetName val="QUALIDADE_Supervisão3"/>
      <sheetName val="GERENTE_3"/>
      <sheetName val="INFRAESTRUTURA_DE_TIC3"/>
      <sheetName val="PROPOSTA_DE_PREÇOS3"/>
      <sheetName val="NIVEL_1_Receptivo5"/>
      <sheetName val="NIVEL_1_Ativo5"/>
      <sheetName val="NIVEL_1_Aprovação_5"/>
      <sheetName val="NIVEL_1_Supervisão5"/>
      <sheetName val="NIVEL_2_Atendimento_5"/>
      <sheetName val="NIVEL_2_Gerenciam_Problemas5"/>
      <sheetName val="NIVEL_2_Demanda_Gestores5"/>
      <sheetName val="NIVEL_2_Supervisão5"/>
      <sheetName val="CAMPO_Edserj+Ventura5"/>
      <sheetName val="CAMPO_Controle_de_Ativos5"/>
      <sheetName val="CAMPO_Apoio5"/>
      <sheetName val="CAMPO_Supervisão5"/>
      <sheetName val="CAMPO_Supervisão_Geral5"/>
      <sheetName val="REGIONAL_Brasilia5"/>
      <sheetName val="REGIONAL_Recife5"/>
      <sheetName val="REGIONAL_São_Paulo5"/>
      <sheetName val="QUALIDADE_Auditoria5"/>
      <sheetName val="QUALIDADE_Base_de_conhecimento5"/>
      <sheetName val="QUALIDADE_Supervisão5"/>
      <sheetName val="GERENTE_5"/>
      <sheetName val="INFRAESTRUTURA_DE_TIC5"/>
      <sheetName val="PROPOSTA_DE_PREÇOS5"/>
      <sheetName val="NIVEL_1_Receptivo8"/>
      <sheetName val="NIVEL_1_Ativo8"/>
      <sheetName val="NIVEL_1_Aprovação_8"/>
      <sheetName val="NIVEL_1_Supervisão8"/>
      <sheetName val="NIVEL_2_Atendimento_8"/>
      <sheetName val="NIVEL_2_Gerenciam_Problemas8"/>
      <sheetName val="NIVEL_2_Demanda_Gestores8"/>
      <sheetName val="NIVEL_2_Supervisão8"/>
      <sheetName val="CAMPO_Edserj+Ventura8"/>
      <sheetName val="CAMPO_Controle_de_Ativos8"/>
      <sheetName val="CAMPO_Apoio8"/>
      <sheetName val="CAMPO_Supervisão8"/>
      <sheetName val="CAMPO_Supervisão_Geral8"/>
      <sheetName val="REGIONAL_Brasilia8"/>
      <sheetName val="REGIONAL_Recife8"/>
      <sheetName val="REGIONAL_São_Paulo8"/>
      <sheetName val="QUALIDADE_Auditoria8"/>
      <sheetName val="QUALIDADE_Base_de_conhecimento8"/>
      <sheetName val="QUALIDADE_Supervisão8"/>
      <sheetName val="GERENTE_8"/>
      <sheetName val="INFRAESTRUTURA_DE_TIC8"/>
      <sheetName val="PROPOSTA_DE_PREÇOS8"/>
      <sheetName val="NIVEL_1_Receptivo6"/>
      <sheetName val="NIVEL_1_Ativo6"/>
      <sheetName val="NIVEL_1_Aprovação_6"/>
      <sheetName val="NIVEL_1_Supervisão6"/>
      <sheetName val="NIVEL_2_Atendimento_6"/>
      <sheetName val="NIVEL_2_Gerenciam_Problemas6"/>
      <sheetName val="NIVEL_2_Demanda_Gestores6"/>
      <sheetName val="NIVEL_2_Supervisão6"/>
      <sheetName val="CAMPO_Edserj+Ventura6"/>
      <sheetName val="CAMPO_Controle_de_Ativos6"/>
      <sheetName val="CAMPO_Apoio6"/>
      <sheetName val="CAMPO_Supervisão6"/>
      <sheetName val="CAMPO_Supervisão_Geral6"/>
      <sheetName val="REGIONAL_Brasilia6"/>
      <sheetName val="REGIONAL_Recife6"/>
      <sheetName val="REGIONAL_São_Paulo6"/>
      <sheetName val="QUALIDADE_Auditoria6"/>
      <sheetName val="QUALIDADE_Base_de_conhecimento6"/>
      <sheetName val="QUALIDADE_Supervisão6"/>
      <sheetName val="GERENTE_6"/>
      <sheetName val="INFRAESTRUTURA_DE_TIC6"/>
      <sheetName val="PROPOSTA_DE_PREÇOS6"/>
      <sheetName val="NIVEL_1_Receptivo7"/>
      <sheetName val="NIVEL_1_Ativo7"/>
      <sheetName val="NIVEL_1_Aprovação_7"/>
      <sheetName val="NIVEL_1_Supervisão7"/>
      <sheetName val="NIVEL_2_Atendimento_7"/>
      <sheetName val="NIVEL_2_Gerenciam_Problemas7"/>
      <sheetName val="NIVEL_2_Demanda_Gestores7"/>
      <sheetName val="NIVEL_2_Supervisão7"/>
      <sheetName val="CAMPO_Edserj+Ventura7"/>
      <sheetName val="CAMPO_Controle_de_Ativos7"/>
      <sheetName val="CAMPO_Apoio7"/>
      <sheetName val="CAMPO_Supervisão7"/>
      <sheetName val="CAMPO_Supervisão_Geral7"/>
      <sheetName val="REGIONAL_Brasilia7"/>
      <sheetName val="REGIONAL_Recife7"/>
      <sheetName val="REGIONAL_São_Paulo7"/>
      <sheetName val="QUALIDADE_Auditoria7"/>
      <sheetName val="QUALIDADE_Base_de_conhecimento7"/>
      <sheetName val="QUALIDADE_Supervisão7"/>
      <sheetName val="GERENTE_7"/>
      <sheetName val="INFRAESTRUTURA_DE_TIC7"/>
      <sheetName val="PROPOSTA_DE_PREÇOS7"/>
      <sheetName val="NIVEL_1_Receptivo9"/>
      <sheetName val="NIVEL_1_Ativo9"/>
      <sheetName val="NIVEL_1_Aprovação_9"/>
      <sheetName val="NIVEL_1_Supervisão9"/>
      <sheetName val="NIVEL_2_Atendimento_9"/>
      <sheetName val="NIVEL_2_Gerenciam_Problemas9"/>
      <sheetName val="NIVEL_2_Demanda_Gestores9"/>
      <sheetName val="NIVEL_2_Supervisão9"/>
      <sheetName val="CAMPO_Edserj+Ventura9"/>
      <sheetName val="CAMPO_Controle_de_Ativos9"/>
      <sheetName val="CAMPO_Apoio9"/>
      <sheetName val="CAMPO_Supervisão9"/>
      <sheetName val="CAMPO_Supervisão_Geral9"/>
      <sheetName val="REGIONAL_Brasilia9"/>
      <sheetName val="REGIONAL_Recife9"/>
      <sheetName val="REGIONAL_São_Paulo9"/>
      <sheetName val="QUALIDADE_Auditoria9"/>
      <sheetName val="QUALIDADE_Base_de_conhecimento9"/>
      <sheetName val="QUALIDADE_Supervisão9"/>
      <sheetName val="GERENTE_9"/>
      <sheetName val="INFRAESTRUTURA_DE_TIC9"/>
      <sheetName val="PROPOSTA_DE_PREÇOS9"/>
      <sheetName val="Parâmetros (não excluir)"/>
      <sheetName val="NIVEL_1_Receptivo10"/>
      <sheetName val="NIVEL_1_Ativo10"/>
      <sheetName val="NIVEL_1_Aprovação_10"/>
      <sheetName val="NIVEL_1_Supervisão10"/>
      <sheetName val="NIVEL_2_Atendimento_10"/>
      <sheetName val="NIVEL_2_Gerenciam_Problemas10"/>
      <sheetName val="NIVEL_2_Demanda_Gestores10"/>
      <sheetName val="NIVEL_2_Supervisão10"/>
      <sheetName val="CAMPO_Edserj+Ventura10"/>
      <sheetName val="CAMPO_Controle_de_Ativos10"/>
      <sheetName val="CAMPO_Apoio10"/>
      <sheetName val="CAMPO_Supervisão10"/>
      <sheetName val="CAMPO_Supervisão_Geral10"/>
      <sheetName val="REGIONAL_Brasilia10"/>
      <sheetName val="REGIONAL_Recife10"/>
      <sheetName val="REGIONAL_São_Paulo10"/>
      <sheetName val="QUALIDADE_Auditoria10"/>
      <sheetName val="QUALIDADE_Base_de_conheciment10"/>
      <sheetName val="QUALIDADE_Supervisão10"/>
      <sheetName val="GERENTE_10"/>
      <sheetName val="INFRAESTRUTURA_DE_TIC10"/>
      <sheetName val="PROPOSTA_DE_PREÇOS10"/>
      <sheetName val="NIVEL_1_Receptivo11"/>
      <sheetName val="NIVEL_1_Ativo11"/>
      <sheetName val="NIVEL_1_Aprovação_11"/>
      <sheetName val="NIVEL_1_Supervisão11"/>
      <sheetName val="NIVEL_2_Atendimento_11"/>
      <sheetName val="NIVEL_2_Gerenciam_Problemas11"/>
      <sheetName val="NIVEL_2_Demanda_Gestores11"/>
      <sheetName val="NIVEL_2_Supervisão11"/>
      <sheetName val="CAMPO_Edserj+Ventura11"/>
      <sheetName val="CAMPO_Controle_de_Ativos11"/>
      <sheetName val="CAMPO_Apoio11"/>
      <sheetName val="CAMPO_Supervisão11"/>
      <sheetName val="CAMPO_Supervisão_Geral11"/>
      <sheetName val="REGIONAL_Brasilia11"/>
      <sheetName val="REGIONAL_Recife11"/>
      <sheetName val="REGIONAL_São_Paulo11"/>
      <sheetName val="QUALIDADE_Auditoria11"/>
      <sheetName val="QUALIDADE_Base_de_conheciment11"/>
      <sheetName val="QUALIDADE_Supervisão11"/>
      <sheetName val="GERENTE_11"/>
      <sheetName val="INFRAESTRUTURA_DE_TIC11"/>
      <sheetName val="PROPOSTA_DE_PREÇOS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6">
          <cell r="D6">
            <v>0.80035072950319996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cargos"/>
      <sheetName val="0.Instruções"/>
      <sheetName val="1.Identificação"/>
      <sheetName val="2. Param Gerais"/>
      <sheetName val="2.1 Parametros Negócio"/>
      <sheetName val="3.RH-Escala"/>
      <sheetName val="3.RH-Pessoal"/>
      <sheetName val="4. Negócio-Escopo"/>
      <sheetName val="4.1.Escopo"/>
      <sheetName val="4.2.Negocio-PSI"/>
      <sheetName val="4.3.Negocio-MI"/>
      <sheetName val="4.4.Insumos"/>
      <sheetName val="4.5.Análise"/>
      <sheetName val="5.Resumo"/>
      <sheetName val="BID"/>
      <sheetName val="FAP"/>
      <sheetName val="Parâmetros"/>
      <sheetName val="0_Instruções"/>
      <sheetName val="1_Identificação"/>
      <sheetName val="2__Param_Gerais"/>
      <sheetName val="2_1_Parametros_Negócio"/>
      <sheetName val="3_RH-Escala"/>
      <sheetName val="3_RH-Pessoal"/>
      <sheetName val="4__Negócio-Escopo"/>
      <sheetName val="4_1_Escopo"/>
      <sheetName val="4_2_Negocio-PSI"/>
      <sheetName val="4_3_Negocio-MI"/>
      <sheetName val="4_4_Insumos"/>
      <sheetName val="4_5_Análise"/>
      <sheetName val="5_Resumo"/>
      <sheetName val="0_Instruções1"/>
      <sheetName val="1_Identificação1"/>
      <sheetName val="2__Param_Gerais1"/>
      <sheetName val="2_1_Parametros_Negócio1"/>
      <sheetName val="3_RH-Escala1"/>
      <sheetName val="3_RH-Pessoal1"/>
      <sheetName val="4__Negócio-Escopo1"/>
      <sheetName val="4_1_Escopo1"/>
      <sheetName val="4_2_Negocio-PSI1"/>
      <sheetName val="4_3_Negocio-MI1"/>
      <sheetName val="4_4_Insumos1"/>
      <sheetName val="4_5_Análise1"/>
      <sheetName val="5_Resumo1"/>
      <sheetName val="0_Instruções2"/>
      <sheetName val="1_Identificação2"/>
      <sheetName val="2__Param_Gerais2"/>
      <sheetName val="2_1_Parametros_Negócio2"/>
      <sheetName val="3_RH-Escala2"/>
      <sheetName val="3_RH-Pessoal2"/>
      <sheetName val="4__Negócio-Escopo2"/>
      <sheetName val="4_1_Escopo2"/>
      <sheetName val="4_2_Negocio-PSI2"/>
      <sheetName val="4_3_Negocio-MI2"/>
      <sheetName val="4_4_Insumos2"/>
      <sheetName val="4_5_Análise2"/>
      <sheetName val="5_Resumo2"/>
      <sheetName val="0_Instruções4"/>
      <sheetName val="1_Identificação4"/>
      <sheetName val="2__Param_Gerais4"/>
      <sheetName val="2_1_Parametros_Negócio4"/>
      <sheetName val="3_RH-Escala4"/>
      <sheetName val="3_RH-Pessoal4"/>
      <sheetName val="4__Negócio-Escopo4"/>
      <sheetName val="4_1_Escopo4"/>
      <sheetName val="4_2_Negocio-PSI4"/>
      <sheetName val="4_3_Negocio-MI4"/>
      <sheetName val="4_4_Insumos4"/>
      <sheetName val="4_5_Análise4"/>
      <sheetName val="5_Resumo4"/>
      <sheetName val="0_Instruções3"/>
      <sheetName val="1_Identificação3"/>
      <sheetName val="2__Param_Gerais3"/>
      <sheetName val="2_1_Parametros_Negócio3"/>
      <sheetName val="3_RH-Escala3"/>
      <sheetName val="3_RH-Pessoal3"/>
      <sheetName val="4__Negócio-Escopo3"/>
      <sheetName val="4_1_Escopo3"/>
      <sheetName val="4_2_Negocio-PSI3"/>
      <sheetName val="4_3_Negocio-MI3"/>
      <sheetName val="4_4_Insumos3"/>
      <sheetName val="4_5_Análise3"/>
      <sheetName val="5_Resumo3"/>
      <sheetName val="0_Instruções5"/>
      <sheetName val="1_Identificação5"/>
      <sheetName val="2__Param_Gerais5"/>
      <sheetName val="2_1_Parametros_Negócio5"/>
      <sheetName val="3_RH-Escala5"/>
      <sheetName val="3_RH-Pessoal5"/>
      <sheetName val="4__Negócio-Escopo5"/>
      <sheetName val="4_1_Escopo5"/>
      <sheetName val="4_2_Negocio-PSI5"/>
      <sheetName val="4_3_Negocio-MI5"/>
      <sheetName val="4_4_Insumos5"/>
      <sheetName val="4_5_Análise5"/>
      <sheetName val="5_Resumo5"/>
      <sheetName val="0_Instruções8"/>
      <sheetName val="1_Identificação8"/>
      <sheetName val="2__Param_Gerais8"/>
      <sheetName val="2_1_Parametros_Negócio8"/>
      <sheetName val="3_RH-Escala8"/>
      <sheetName val="3_RH-Pessoal8"/>
      <sheetName val="4__Negócio-Escopo8"/>
      <sheetName val="4_1_Escopo8"/>
      <sheetName val="4_2_Negocio-PSI8"/>
      <sheetName val="4_3_Negocio-MI8"/>
      <sheetName val="4_4_Insumos8"/>
      <sheetName val="4_5_Análise8"/>
      <sheetName val="5_Resumo8"/>
      <sheetName val="0_Instruções6"/>
      <sheetName val="1_Identificação6"/>
      <sheetName val="2__Param_Gerais6"/>
      <sheetName val="2_1_Parametros_Negócio6"/>
      <sheetName val="3_RH-Escala6"/>
      <sheetName val="3_RH-Pessoal6"/>
      <sheetName val="4__Negócio-Escopo6"/>
      <sheetName val="4_1_Escopo6"/>
      <sheetName val="4_2_Negocio-PSI6"/>
      <sheetName val="4_3_Negocio-MI6"/>
      <sheetName val="4_4_Insumos6"/>
      <sheetName val="4_5_Análise6"/>
      <sheetName val="5_Resumo6"/>
      <sheetName val="0_Instruções7"/>
      <sheetName val="1_Identificação7"/>
      <sheetName val="2__Param_Gerais7"/>
      <sheetName val="2_1_Parametros_Negócio7"/>
      <sheetName val="3_RH-Escala7"/>
      <sheetName val="3_RH-Pessoal7"/>
      <sheetName val="4__Negócio-Escopo7"/>
      <sheetName val="4_1_Escopo7"/>
      <sheetName val="4_2_Negocio-PSI7"/>
      <sheetName val="4_3_Negocio-MI7"/>
      <sheetName val="4_4_Insumos7"/>
      <sheetName val="4_5_Análise7"/>
      <sheetName val="5_Resumo7"/>
      <sheetName val="0_Instruções9"/>
      <sheetName val="1_Identificação9"/>
      <sheetName val="2__Param_Gerais9"/>
      <sheetName val="2_1_Parametros_Negócio9"/>
      <sheetName val="3_RH-Escala9"/>
      <sheetName val="3_RH-Pessoal9"/>
      <sheetName val="4__Negócio-Escopo9"/>
      <sheetName val="4_1_Escopo9"/>
      <sheetName val="4_2_Negocio-PSI9"/>
      <sheetName val="4_3_Negocio-MI9"/>
      <sheetName val="4_4_Insumos9"/>
      <sheetName val="4_5_Análise9"/>
      <sheetName val="5_Resumo9"/>
      <sheetName val="0_Instruções10"/>
      <sheetName val="1_Identificação10"/>
      <sheetName val="2__Param_Gerais10"/>
      <sheetName val="2_1_Parametros_Negócio10"/>
      <sheetName val="3_RH-Escala10"/>
      <sheetName val="3_RH-Pessoal10"/>
      <sheetName val="4__Negócio-Escopo10"/>
      <sheetName val="4_1_Escopo10"/>
      <sheetName val="4_2_Negocio-PSI10"/>
      <sheetName val="4_3_Negocio-MI10"/>
      <sheetName val="4_4_Insumos10"/>
      <sheetName val="4_5_Análise10"/>
      <sheetName val="5_Resumo10"/>
      <sheetName val="0_Instruções11"/>
      <sheetName val="1_Identificação11"/>
      <sheetName val="2__Param_Gerais11"/>
      <sheetName val="2_1_Parametros_Negócio11"/>
      <sheetName val="3_RH-Escala11"/>
      <sheetName val="3_RH-Pessoal11"/>
      <sheetName val="4__Negócio-Escopo11"/>
      <sheetName val="4_1_Escopo11"/>
      <sheetName val="4_2_Negocio-PSI11"/>
      <sheetName val="4_3_Negocio-MI11"/>
      <sheetName val="4_4_Insumos11"/>
      <sheetName val="4_5_Análise11"/>
      <sheetName val="5_Resumo11"/>
      <sheetName val="ENCARGOS-SOCIAIS-E-TRABALHISTAS"/>
    </sheetNames>
    <sheetDataSet>
      <sheetData sheetId="0"/>
      <sheetData sheetId="1"/>
      <sheetData sheetId="2"/>
      <sheetData sheetId="3">
        <row r="17">
          <cell r="E17">
            <v>48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/>
      <sheetData sheetId="19">
        <row r="17">
          <cell r="E17">
            <v>48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7">
          <cell r="E17">
            <v>48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17">
          <cell r="E17">
            <v>48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17">
          <cell r="E17">
            <v>48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17">
          <cell r="E17">
            <v>48</v>
          </cell>
        </row>
      </sheetData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>
        <row r="17">
          <cell r="E17">
            <v>48</v>
          </cell>
        </row>
      </sheetData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>
        <row r="17">
          <cell r="E17">
            <v>48</v>
          </cell>
        </row>
      </sheetData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17">
          <cell r="E17">
            <v>48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>
        <row r="17">
          <cell r="E17">
            <v>48</v>
          </cell>
        </row>
      </sheetData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>
        <row r="17">
          <cell r="E17">
            <v>48</v>
          </cell>
        </row>
      </sheetData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>
        <row r="17">
          <cell r="E17">
            <v>48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>
        <row r="17">
          <cell r="E17">
            <v>48</v>
          </cell>
        </row>
      </sheetData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estimativa de custos"/>
      <sheetName val="HORAS,VT,VA"/>
      <sheetName val="Encargos Sociais e CITL"/>
      <sheetName val="Planilha_estimativa_de_custos1"/>
      <sheetName val="Encargos_Sociais_e_CITL1"/>
      <sheetName val="Planilha_estimativa_de_custos"/>
      <sheetName val="Encargos_Sociais_e_CITL"/>
      <sheetName val="Planilha_estimativa_de_custos3"/>
      <sheetName val="Encargos_Sociais_e_CITL3"/>
      <sheetName val="Planilha_estimativa_de_custos2"/>
      <sheetName val="Encargos_Sociais_e_CITL2"/>
      <sheetName val="Planilha_estimativa_de_custos6"/>
      <sheetName val="Encargos_Sociais_e_CITL6"/>
      <sheetName val="Planilha_estimativa_de_custos4"/>
      <sheetName val="Encargos_Sociais_e_CITL4"/>
      <sheetName val="Planilha_estimativa_de_custos5"/>
      <sheetName val="Encargos_Sociais_e_CITL5"/>
      <sheetName val="Planilha_estimativa_de_custos7"/>
      <sheetName val="Encargos_Sociais_e_CITL7"/>
      <sheetName val="Planilha_estimativa_de_custos8"/>
      <sheetName val="Encargos_Sociais_e_CITL8"/>
      <sheetName val="Planilha_estimativa_de_custos9"/>
      <sheetName val="Encargos_Sociais_e_CITL9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lp"/>
      <sheetName val="Parâmetros"/>
      <sheetName val="Menu"/>
      <sheetName val="FAP"/>
      <sheetName val="Escopo"/>
      <sheetName val="Detalhamento do escopo"/>
      <sheetName val="Rateio"/>
      <sheetName val="Encargos Sociais"/>
      <sheetName val="Pessoas"/>
      <sheetName val="Pregão"/>
      <sheetName val="Conven. - Sindic."/>
      <sheetName val="Parecer tributário"/>
      <sheetName val="Documentos"/>
      <sheetName val="Cotações"/>
      <sheetName val="Implantação"/>
      <sheetName val="Desmobilização"/>
      <sheetName val="2. Param Gerais"/>
      <sheetName val="Detalhamento_do_escopo"/>
      <sheetName val="Encargos_Sociais"/>
      <sheetName val="Conven__-_Sindic_"/>
      <sheetName val="Parecer_tributário"/>
      <sheetName val="2__Param_Gerais"/>
      <sheetName val="GSH"/>
      <sheetName val="Detalhamento_do_escopo1"/>
      <sheetName val="Encargos_Sociais1"/>
      <sheetName val="Conven__-_Sindic_1"/>
      <sheetName val="Parecer_tributário1"/>
      <sheetName val="2__Param_Gerais1"/>
      <sheetName val="anexo i"/>
    </sheetNames>
    <sheetDataSet>
      <sheetData sheetId="0" refreshError="1"/>
      <sheetData sheetId="1" refreshError="1"/>
      <sheetData sheetId="2" refreshError="1"/>
      <sheetData sheetId="3">
        <row r="8">
          <cell r="AJ8" t="str">
            <v>PREGÃO ELETRÔNICO</v>
          </cell>
          <cell r="AK8" t="str">
            <v>RJ</v>
          </cell>
          <cell r="AM8" t="str">
            <v>VENDA</v>
          </cell>
        </row>
        <row r="9">
          <cell r="AJ9" t="str">
            <v>PREGÃO PRESENCIAL</v>
          </cell>
          <cell r="AK9" t="str">
            <v>DF</v>
          </cell>
          <cell r="AM9">
            <v>12</v>
          </cell>
        </row>
        <row r="10">
          <cell r="AJ10" t="str">
            <v>REGISTRO DE PREÇOS</v>
          </cell>
          <cell r="AK10" t="str">
            <v>NE</v>
          </cell>
          <cell r="AM10">
            <v>24</v>
          </cell>
        </row>
        <row r="11">
          <cell r="AJ11" t="str">
            <v>TOMADA DE PREÇOS</v>
          </cell>
          <cell r="AK11" t="str">
            <v>SP</v>
          </cell>
          <cell r="AM11">
            <v>36</v>
          </cell>
        </row>
        <row r="12">
          <cell r="AM12">
            <v>48</v>
          </cell>
        </row>
        <row r="13">
          <cell r="AM13">
            <v>60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Weston Ronney Jose Pereira" id="{A9DAA9B0-A2DB-4EA9-AA65-E7867E8598A5}" userId="S::weston.wrjp@pf.gov.br::94a62827-82fd-4aa3-97dd-ef0b358ca3a1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0" dT="2025-06-02T17:57:35.22" personId="{A9DAA9B0-A2DB-4EA9-AA65-E7867E8598A5}" id="{5A8E2ABC-D501-421C-AE73-C52D409D7459}">
    <text xml:space="preserve">Informar valor do VT do local da execução do contrato
</text>
  </threadedComment>
  <threadedComment ref="C53" dT="2025-06-02T17:56:08.49" personId="{A9DAA9B0-A2DB-4EA9-AA65-E7867E8598A5}" id="{89C9CE7D-47C9-46DE-9AF1-332FED2AF835}">
    <text xml:space="preserve">Informar valor da indicado pela CCT 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  <pageSetUpPr fitToPage="1"/>
  </sheetPr>
  <dimension ref="A1:V134"/>
  <sheetViews>
    <sheetView tabSelected="1" view="pageBreakPreview" topLeftCell="A104" zoomScaleNormal="90" zoomScaleSheetLayoutView="100" workbookViewId="0">
      <selection activeCell="B135" sqref="B135"/>
    </sheetView>
  </sheetViews>
  <sheetFormatPr defaultRowHeight="15" x14ac:dyDescent="0.25"/>
  <cols>
    <col min="1" max="1" width="12.28515625" customWidth="1"/>
    <col min="2" max="2" width="54.85546875" customWidth="1"/>
    <col min="3" max="3" width="13.7109375" customWidth="1"/>
    <col min="4" max="4" width="17.7109375" customWidth="1"/>
    <col min="5" max="5" width="13.7109375" customWidth="1"/>
    <col min="6" max="6" width="17.7109375" customWidth="1"/>
    <col min="7" max="7" width="13.7109375" customWidth="1"/>
    <col min="8" max="8" width="17.7109375" customWidth="1"/>
    <col min="9" max="9" width="13.7109375" customWidth="1"/>
    <col min="10" max="10" width="17.7109375" customWidth="1"/>
    <col min="11" max="11" width="13.7109375" customWidth="1"/>
    <col min="12" max="12" width="17.7109375" customWidth="1"/>
    <col min="13" max="13" width="13.7109375" customWidth="1"/>
    <col min="14" max="20" width="17.7109375" customWidth="1"/>
    <col min="21" max="21" width="13.7109375" customWidth="1"/>
    <col min="22" max="22" width="17.7109375" customWidth="1"/>
    <col min="23" max="23" width="13.7109375" customWidth="1"/>
    <col min="24" max="24" width="17.7109375" customWidth="1"/>
    <col min="25" max="25" width="13.7109375" customWidth="1"/>
    <col min="26" max="26" width="17.7109375" customWidth="1"/>
    <col min="27" max="27" width="13.7109375" customWidth="1"/>
    <col min="28" max="28" width="17.7109375" customWidth="1"/>
    <col min="29" max="33" width="8.7109375" customWidth="1"/>
    <col min="35" max="1029" width="8.7109375" customWidth="1"/>
  </cols>
  <sheetData>
    <row r="1" spans="1:4" x14ac:dyDescent="0.25">
      <c r="A1" s="5" t="s">
        <v>25</v>
      </c>
      <c r="B1" s="5"/>
      <c r="C1" s="5"/>
      <c r="D1" s="5"/>
    </row>
    <row r="2" spans="1:4" x14ac:dyDescent="0.25">
      <c r="A2" s="6" t="s">
        <v>2</v>
      </c>
      <c r="B2" s="7" t="s">
        <v>26</v>
      </c>
      <c r="C2" s="49" t="s">
        <v>27</v>
      </c>
      <c r="D2" s="45" t="s">
        <v>28</v>
      </c>
    </row>
    <row r="3" spans="1:4" x14ac:dyDescent="0.25">
      <c r="A3" s="6" t="s">
        <v>6</v>
      </c>
      <c r="B3" s="7" t="s">
        <v>29</v>
      </c>
      <c r="C3" s="50"/>
      <c r="D3" s="51"/>
    </row>
    <row r="4" spans="1:4" x14ac:dyDescent="0.25">
      <c r="A4" s="6" t="s">
        <v>7</v>
      </c>
      <c r="B4" s="7" t="s">
        <v>30</v>
      </c>
      <c r="C4" s="49">
        <v>2025</v>
      </c>
      <c r="D4" s="45"/>
    </row>
    <row r="5" spans="1:4" x14ac:dyDescent="0.25">
      <c r="A5" s="6" t="s">
        <v>8</v>
      </c>
      <c r="B5" s="7" t="s">
        <v>31</v>
      </c>
      <c r="C5" s="49">
        <v>12</v>
      </c>
      <c r="D5" s="45"/>
    </row>
    <row r="7" spans="1:4" ht="14.45" customHeight="1" x14ac:dyDescent="0.25">
      <c r="A7" s="5" t="s">
        <v>32</v>
      </c>
      <c r="B7" s="5"/>
      <c r="C7" s="5"/>
      <c r="D7" s="5"/>
    </row>
    <row r="8" spans="1:4" ht="30.75" customHeight="1" x14ac:dyDescent="0.25">
      <c r="A8" s="6">
        <v>1</v>
      </c>
      <c r="B8" s="8" t="s">
        <v>33</v>
      </c>
      <c r="C8" s="52"/>
      <c r="D8" s="53"/>
    </row>
    <row r="9" spans="1:4" x14ac:dyDescent="0.25">
      <c r="A9" s="6" t="s">
        <v>2</v>
      </c>
      <c r="B9" s="7" t="s">
        <v>34</v>
      </c>
      <c r="C9" s="49" t="s">
        <v>35</v>
      </c>
      <c r="D9" s="45"/>
    </row>
    <row r="10" spans="1:4" x14ac:dyDescent="0.25">
      <c r="A10" s="6" t="s">
        <v>6</v>
      </c>
      <c r="B10" s="7" t="s">
        <v>36</v>
      </c>
      <c r="C10" s="49">
        <v>1</v>
      </c>
      <c r="D10" s="45"/>
    </row>
    <row r="11" spans="1:4" x14ac:dyDescent="0.25">
      <c r="A11" s="3"/>
      <c r="C11" s="9"/>
    </row>
    <row r="12" spans="1:4" ht="14.45" customHeight="1" x14ac:dyDescent="0.25">
      <c r="A12" s="5" t="s">
        <v>37</v>
      </c>
      <c r="B12" s="5"/>
      <c r="C12" s="5"/>
      <c r="D12" s="5"/>
    </row>
    <row r="13" spans="1:4" ht="39" customHeight="1" x14ac:dyDescent="0.25">
      <c r="A13" s="6">
        <v>1</v>
      </c>
      <c r="B13" s="7" t="s">
        <v>38</v>
      </c>
      <c r="C13" s="52"/>
      <c r="D13" s="53"/>
    </row>
    <row r="14" spans="1:4" x14ac:dyDescent="0.25">
      <c r="A14" s="6">
        <v>2</v>
      </c>
      <c r="B14" s="7" t="s">
        <v>39</v>
      </c>
      <c r="C14" s="49" t="s">
        <v>142</v>
      </c>
      <c r="D14" s="45"/>
    </row>
    <row r="15" spans="1:4" x14ac:dyDescent="0.25">
      <c r="A15" s="6">
        <v>3</v>
      </c>
      <c r="B15" s="7" t="s">
        <v>40</v>
      </c>
      <c r="C15" s="54"/>
      <c r="D15" s="55"/>
    </row>
    <row r="16" spans="1:4" x14ac:dyDescent="0.25">
      <c r="A16" s="6">
        <v>4</v>
      </c>
      <c r="B16" s="7" t="s">
        <v>41</v>
      </c>
      <c r="C16" s="49"/>
      <c r="D16" s="45"/>
    </row>
    <row r="17" spans="1:5" x14ac:dyDescent="0.25">
      <c r="A17" s="6">
        <v>5</v>
      </c>
      <c r="B17" s="7" t="s">
        <v>42</v>
      </c>
      <c r="C17" s="44">
        <v>45667</v>
      </c>
      <c r="D17" s="45"/>
    </row>
    <row r="19" spans="1:5" ht="39.950000000000003" customHeight="1" x14ac:dyDescent="0.25">
      <c r="A19" s="46" t="s">
        <v>43</v>
      </c>
      <c r="B19" s="46"/>
      <c r="C19" s="47"/>
      <c r="D19" s="48"/>
    </row>
    <row r="20" spans="1:5" x14ac:dyDescent="0.25">
      <c r="A20" s="6">
        <v>1</v>
      </c>
      <c r="B20" s="6" t="s">
        <v>1</v>
      </c>
      <c r="C20" s="6"/>
      <c r="D20" s="6" t="s">
        <v>23</v>
      </c>
    </row>
    <row r="21" spans="1:5" x14ac:dyDescent="0.25">
      <c r="A21" s="6" t="s">
        <v>2</v>
      </c>
      <c r="B21" s="7" t="s">
        <v>44</v>
      </c>
      <c r="C21" s="10"/>
      <c r="D21" s="33">
        <v>0</v>
      </c>
      <c r="E21" t="s">
        <v>143</v>
      </c>
    </row>
    <row r="22" spans="1:5" x14ac:dyDescent="0.25">
      <c r="A22" s="6" t="s">
        <v>6</v>
      </c>
      <c r="B22" s="7" t="s">
        <v>45</v>
      </c>
      <c r="C22" s="10"/>
      <c r="D22" s="7"/>
      <c r="E22" t="s">
        <v>46</v>
      </c>
    </row>
    <row r="23" spans="1:5" x14ac:dyDescent="0.25">
      <c r="A23" s="6" t="s">
        <v>7</v>
      </c>
      <c r="B23" s="7" t="s">
        <v>47</v>
      </c>
      <c r="C23" s="10">
        <v>0.2</v>
      </c>
      <c r="D23" s="11"/>
      <c r="E23" t="s">
        <v>137</v>
      </c>
    </row>
    <row r="24" spans="1:5" x14ac:dyDescent="0.25">
      <c r="A24" s="6" t="s">
        <v>8</v>
      </c>
      <c r="B24" s="7" t="s">
        <v>48</v>
      </c>
      <c r="C24" s="10">
        <v>0.3</v>
      </c>
      <c r="D24" s="11">
        <f>D21*C24</f>
        <v>0</v>
      </c>
      <c r="E24" t="s">
        <v>49</v>
      </c>
    </row>
    <row r="25" spans="1:5" x14ac:dyDescent="0.25">
      <c r="A25" s="41" t="s">
        <v>50</v>
      </c>
      <c r="B25" s="41"/>
      <c r="C25" s="7"/>
      <c r="D25" s="12">
        <f>SUM(D21:D24)</f>
        <v>0</v>
      </c>
    </row>
    <row r="27" spans="1:5" ht="15" customHeight="1" x14ac:dyDescent="0.25"/>
    <row r="28" spans="1:5" ht="39.950000000000003" customHeight="1" x14ac:dyDescent="0.25">
      <c r="A28" s="46" t="s">
        <v>51</v>
      </c>
      <c r="B28" s="46"/>
      <c r="C28" s="42">
        <f>$C$19</f>
        <v>0</v>
      </c>
      <c r="D28" s="42"/>
    </row>
    <row r="29" spans="1:5" x14ac:dyDescent="0.25">
      <c r="A29" s="6" t="s">
        <v>52</v>
      </c>
      <c r="B29" s="6" t="s">
        <v>53</v>
      </c>
      <c r="C29" s="6" t="s">
        <v>54</v>
      </c>
      <c r="D29" s="6" t="s">
        <v>23</v>
      </c>
    </row>
    <row r="30" spans="1:5" x14ac:dyDescent="0.25">
      <c r="A30" s="6" t="s">
        <v>2</v>
      </c>
      <c r="B30" s="7" t="s">
        <v>56</v>
      </c>
      <c r="C30" s="13">
        <f>1/12</f>
        <v>8.3333333333333329E-2</v>
      </c>
      <c r="D30" s="11">
        <f>ROUND(C30*D25,2)</f>
        <v>0</v>
      </c>
      <c r="E30" t="s">
        <v>55</v>
      </c>
    </row>
    <row r="31" spans="1:5" x14ac:dyDescent="0.25">
      <c r="A31" s="6" t="s">
        <v>6</v>
      </c>
      <c r="B31" s="7" t="s">
        <v>57</v>
      </c>
      <c r="C31" s="13">
        <f>(1/12)+(1/3/12)</f>
        <v>0.1111111111111111</v>
      </c>
      <c r="D31" s="11">
        <f>ROUND(C31*D25,2)</f>
        <v>0</v>
      </c>
      <c r="E31" t="s">
        <v>132</v>
      </c>
    </row>
    <row r="32" spans="1:5" x14ac:dyDescent="0.25">
      <c r="A32" s="41" t="s">
        <v>50</v>
      </c>
      <c r="B32" s="41"/>
      <c r="C32" s="14">
        <f>SUM(C30:C31)</f>
        <v>0.19444444444444442</v>
      </c>
      <c r="D32" s="12">
        <f>SUM(D30:D31)</f>
        <v>0</v>
      </c>
    </row>
    <row r="34" spans="1:5" ht="15" customHeight="1" x14ac:dyDescent="0.25"/>
    <row r="35" spans="1:5" ht="39.950000000000003" customHeight="1" x14ac:dyDescent="0.25">
      <c r="A35" s="42" t="s">
        <v>58</v>
      </c>
      <c r="B35" s="42"/>
      <c r="C35" s="42">
        <f>$C$19</f>
        <v>0</v>
      </c>
      <c r="D35" s="42"/>
    </row>
    <row r="36" spans="1:5" x14ac:dyDescent="0.25">
      <c r="A36" s="6" t="s">
        <v>59</v>
      </c>
      <c r="B36" s="6" t="s">
        <v>60</v>
      </c>
      <c r="C36" s="6" t="s">
        <v>54</v>
      </c>
      <c r="D36" s="6" t="s">
        <v>23</v>
      </c>
    </row>
    <row r="37" spans="1:5" x14ac:dyDescent="0.25">
      <c r="A37" s="6" t="s">
        <v>2</v>
      </c>
      <c r="B37" s="7" t="s">
        <v>62</v>
      </c>
      <c r="C37" s="15">
        <v>0.2</v>
      </c>
      <c r="D37" s="11">
        <f>C37*($D$32+$D$25)</f>
        <v>0</v>
      </c>
      <c r="E37" t="s">
        <v>61</v>
      </c>
    </row>
    <row r="38" spans="1:5" x14ac:dyDescent="0.25">
      <c r="A38" s="6" t="s">
        <v>6</v>
      </c>
      <c r="B38" s="7" t="s">
        <v>64</v>
      </c>
      <c r="C38" s="15">
        <v>2.5000000000000001E-2</v>
      </c>
      <c r="D38" s="11">
        <f t="shared" ref="D38:D44" si="0">C38*($D$32+$D$25)</f>
        <v>0</v>
      </c>
      <c r="E38" t="s">
        <v>63</v>
      </c>
    </row>
    <row r="39" spans="1:5" s="32" customFormat="1" x14ac:dyDescent="0.25">
      <c r="A39" s="28" t="s">
        <v>7</v>
      </c>
      <c r="B39" s="29" t="s">
        <v>66</v>
      </c>
      <c r="C39" s="30">
        <v>0.03</v>
      </c>
      <c r="D39" s="31">
        <f t="shared" si="0"/>
        <v>0</v>
      </c>
      <c r="E39" s="32" t="s">
        <v>65</v>
      </c>
    </row>
    <row r="40" spans="1:5" x14ac:dyDescent="0.25">
      <c r="A40" s="6" t="s">
        <v>8</v>
      </c>
      <c r="B40" s="7" t="s">
        <v>68</v>
      </c>
      <c r="C40" s="15">
        <v>1.4999999999999999E-2</v>
      </c>
      <c r="D40" s="11">
        <f t="shared" si="0"/>
        <v>0</v>
      </c>
      <c r="E40" t="s">
        <v>67</v>
      </c>
    </row>
    <row r="41" spans="1:5" x14ac:dyDescent="0.25">
      <c r="A41" s="6" t="s">
        <v>9</v>
      </c>
      <c r="B41" s="7" t="s">
        <v>70</v>
      </c>
      <c r="C41" s="15">
        <v>0.01</v>
      </c>
      <c r="D41" s="11">
        <f t="shared" si="0"/>
        <v>0</v>
      </c>
      <c r="E41" t="s">
        <v>69</v>
      </c>
    </row>
    <row r="42" spans="1:5" x14ac:dyDescent="0.25">
      <c r="A42" s="6" t="s">
        <v>10</v>
      </c>
      <c r="B42" s="7" t="s">
        <v>72</v>
      </c>
      <c r="C42" s="15">
        <v>6.0000000000000001E-3</v>
      </c>
      <c r="D42" s="11">
        <f t="shared" si="0"/>
        <v>0</v>
      </c>
      <c r="E42" t="s">
        <v>71</v>
      </c>
    </row>
    <row r="43" spans="1:5" x14ac:dyDescent="0.25">
      <c r="A43" s="6" t="s">
        <v>14</v>
      </c>
      <c r="B43" s="7" t="s">
        <v>74</v>
      </c>
      <c r="C43" s="15">
        <v>2E-3</v>
      </c>
      <c r="D43" s="11">
        <f t="shared" si="0"/>
        <v>0</v>
      </c>
      <c r="E43" t="s">
        <v>73</v>
      </c>
    </row>
    <row r="44" spans="1:5" x14ac:dyDescent="0.25">
      <c r="A44" s="6" t="s">
        <v>15</v>
      </c>
      <c r="B44" s="7" t="s">
        <v>76</v>
      </c>
      <c r="C44" s="15">
        <v>0.08</v>
      </c>
      <c r="D44" s="11">
        <f t="shared" si="0"/>
        <v>0</v>
      </c>
      <c r="E44" t="s">
        <v>75</v>
      </c>
    </row>
    <row r="45" spans="1:5" x14ac:dyDescent="0.25">
      <c r="A45" s="41" t="s">
        <v>50</v>
      </c>
      <c r="B45" s="41"/>
      <c r="C45" s="15">
        <f>SUM(C37:C44)</f>
        <v>0.36800000000000005</v>
      </c>
      <c r="D45" s="12">
        <f>(ROUND(SUM(D37:D44),2))</f>
        <v>0</v>
      </c>
    </row>
    <row r="47" spans="1:5" ht="15" customHeight="1" x14ac:dyDescent="0.25"/>
    <row r="48" spans="1:5" ht="39.950000000000003" customHeight="1" x14ac:dyDescent="0.25">
      <c r="A48" s="42" t="s">
        <v>77</v>
      </c>
      <c r="B48" s="42"/>
      <c r="C48" s="42">
        <f>$C$19</f>
        <v>0</v>
      </c>
      <c r="D48" s="42"/>
    </row>
    <row r="49" spans="1:8" ht="30" x14ac:dyDescent="0.25">
      <c r="A49" s="6" t="s">
        <v>78</v>
      </c>
      <c r="B49" s="6" t="s">
        <v>3</v>
      </c>
      <c r="C49" s="16" t="s">
        <v>79</v>
      </c>
      <c r="D49" s="6" t="s">
        <v>23</v>
      </c>
      <c r="F49" s="34"/>
    </row>
    <row r="50" spans="1:8" x14ac:dyDescent="0.25">
      <c r="A50" s="6" t="s">
        <v>2</v>
      </c>
      <c r="B50" s="7" t="s">
        <v>80</v>
      </c>
      <c r="C50" s="38">
        <v>0</v>
      </c>
      <c r="D50" s="11">
        <f>IF(C50*21*4&gt;D51*-1,(C50*21*4)-D51*-1,0)</f>
        <v>0</v>
      </c>
      <c r="E50" s="35"/>
    </row>
    <row r="51" spans="1:8" x14ac:dyDescent="0.25">
      <c r="A51" s="1" t="s">
        <v>4</v>
      </c>
      <c r="B51" s="2" t="s">
        <v>5</v>
      </c>
      <c r="C51" s="1"/>
      <c r="D51" s="4">
        <f>ROUND((D21*6%*-1),2)</f>
        <v>0</v>
      </c>
      <c r="E51" t="s">
        <v>133</v>
      </c>
    </row>
    <row r="52" spans="1:8" ht="30" x14ac:dyDescent="0.25">
      <c r="A52" s="39" t="s">
        <v>6</v>
      </c>
      <c r="B52" s="43" t="s">
        <v>81</v>
      </c>
      <c r="C52" s="18" t="s">
        <v>82</v>
      </c>
      <c r="D52" s="11"/>
    </row>
    <row r="53" spans="1:8" x14ac:dyDescent="0.25">
      <c r="A53" s="39"/>
      <c r="B53" s="43"/>
      <c r="C53" s="38">
        <v>0</v>
      </c>
      <c r="D53" s="11">
        <f>(C53*21)</f>
        <v>0</v>
      </c>
      <c r="E53" s="35" t="s">
        <v>145</v>
      </c>
    </row>
    <row r="54" spans="1:8" x14ac:dyDescent="0.25">
      <c r="A54" s="6" t="s">
        <v>7</v>
      </c>
      <c r="B54" s="7" t="s">
        <v>144</v>
      </c>
      <c r="C54" s="37">
        <v>0.11</v>
      </c>
      <c r="D54" s="36">
        <f>(D53*C54)*-1</f>
        <v>0</v>
      </c>
      <c r="E54" s="35" t="s">
        <v>145</v>
      </c>
    </row>
    <row r="55" spans="1:8" x14ac:dyDescent="0.25">
      <c r="A55" s="6" t="s">
        <v>135</v>
      </c>
      <c r="B55" s="7" t="s">
        <v>136</v>
      </c>
      <c r="C55" s="15"/>
      <c r="D55" s="11"/>
      <c r="E55" t="s">
        <v>138</v>
      </c>
    </row>
    <row r="56" spans="1:8" x14ac:dyDescent="0.25">
      <c r="A56" s="6"/>
      <c r="B56" s="7"/>
      <c r="C56" s="15"/>
      <c r="D56" s="11"/>
    </row>
    <row r="57" spans="1:8" x14ac:dyDescent="0.25">
      <c r="A57" s="6"/>
      <c r="B57" s="7"/>
      <c r="C57" s="15"/>
      <c r="D57" s="6"/>
    </row>
    <row r="58" spans="1:8" x14ac:dyDescent="0.25">
      <c r="A58" s="41" t="s">
        <v>50</v>
      </c>
      <c r="B58" s="41"/>
      <c r="C58" s="7"/>
      <c r="D58" s="12">
        <f>IF(D50&gt;D51,D53+D50+D51,D53)+D54+D55</f>
        <v>0</v>
      </c>
    </row>
    <row r="60" spans="1:8" ht="15" customHeight="1" x14ac:dyDescent="0.25">
      <c r="H60" s="27"/>
    </row>
    <row r="61" spans="1:8" ht="39.950000000000003" customHeight="1" x14ac:dyDescent="0.25">
      <c r="A61" s="42" t="s">
        <v>84</v>
      </c>
      <c r="B61" s="42"/>
      <c r="C61" s="42">
        <f>$C$19</f>
        <v>0</v>
      </c>
      <c r="D61" s="42"/>
    </row>
    <row r="62" spans="1:8" x14ac:dyDescent="0.25">
      <c r="A62" s="6">
        <v>2</v>
      </c>
      <c r="B62" s="6" t="s">
        <v>3</v>
      </c>
      <c r="C62" s="6"/>
      <c r="D62" s="6" t="s">
        <v>23</v>
      </c>
    </row>
    <row r="63" spans="1:8" x14ac:dyDescent="0.25">
      <c r="A63" s="6" t="s">
        <v>52</v>
      </c>
      <c r="B63" s="7" t="s">
        <v>85</v>
      </c>
      <c r="C63" s="19"/>
      <c r="D63" s="11">
        <f>D32</f>
        <v>0</v>
      </c>
      <c r="E63" s="27"/>
    </row>
    <row r="64" spans="1:8" x14ac:dyDescent="0.25">
      <c r="A64" s="6" t="s">
        <v>59</v>
      </c>
      <c r="B64" s="7" t="s">
        <v>60</v>
      </c>
      <c r="C64" s="19"/>
      <c r="D64" s="20">
        <f>D45</f>
        <v>0</v>
      </c>
    </row>
    <row r="65" spans="1:5" x14ac:dyDescent="0.25">
      <c r="A65" s="6" t="s">
        <v>78</v>
      </c>
      <c r="B65" s="7" t="s">
        <v>3</v>
      </c>
      <c r="C65" s="19"/>
      <c r="D65" s="20">
        <f>D58</f>
        <v>0</v>
      </c>
    </row>
    <row r="66" spans="1:5" x14ac:dyDescent="0.25">
      <c r="A66" s="41" t="s">
        <v>50</v>
      </c>
      <c r="B66" s="41"/>
      <c r="C66" s="7"/>
      <c r="D66" s="12">
        <f>SUM(D63:D65)</f>
        <v>0</v>
      </c>
    </row>
    <row r="68" spans="1:5" ht="15" customHeight="1" x14ac:dyDescent="0.25"/>
    <row r="69" spans="1:5" ht="39.950000000000003" customHeight="1" x14ac:dyDescent="0.25">
      <c r="A69" s="42" t="s">
        <v>86</v>
      </c>
      <c r="B69" s="42"/>
      <c r="C69" s="42">
        <f>$C$19</f>
        <v>0</v>
      </c>
      <c r="D69" s="42"/>
    </row>
    <row r="70" spans="1:5" x14ac:dyDescent="0.25">
      <c r="A70" s="6">
        <v>3</v>
      </c>
      <c r="B70" s="6" t="s">
        <v>17</v>
      </c>
      <c r="C70" s="6" t="s">
        <v>54</v>
      </c>
      <c r="D70" s="6" t="s">
        <v>23</v>
      </c>
    </row>
    <row r="71" spans="1:5" x14ac:dyDescent="0.25">
      <c r="A71" s="6" t="s">
        <v>2</v>
      </c>
      <c r="B71" s="7" t="s">
        <v>18</v>
      </c>
      <c r="C71" s="13">
        <f>(1/12*5.55%)</f>
        <v>4.6249999999999998E-3</v>
      </c>
      <c r="D71" s="11">
        <f>ROUND(C71*D25,2)</f>
        <v>0</v>
      </c>
      <c r="E71" t="s">
        <v>87</v>
      </c>
    </row>
    <row r="72" spans="1:5" x14ac:dyDescent="0.25">
      <c r="A72" s="6" t="s">
        <v>6</v>
      </c>
      <c r="B72" s="7" t="s">
        <v>88</v>
      </c>
      <c r="C72" s="13">
        <v>0.08</v>
      </c>
      <c r="D72" s="11">
        <f>C72*D71</f>
        <v>0</v>
      </c>
    </row>
    <row r="73" spans="1:5" x14ac:dyDescent="0.25">
      <c r="A73" s="6" t="s">
        <v>7</v>
      </c>
      <c r="B73" s="7" t="s">
        <v>90</v>
      </c>
      <c r="C73" s="13">
        <f>(7/30)/12</f>
        <v>1.9444444444444445E-2</v>
      </c>
      <c r="D73" s="11">
        <f>C73*D25</f>
        <v>0</v>
      </c>
      <c r="E73" t="s">
        <v>89</v>
      </c>
    </row>
    <row r="74" spans="1:5" x14ac:dyDescent="0.25">
      <c r="A74" s="17" t="s">
        <v>8</v>
      </c>
      <c r="B74" s="21" t="s">
        <v>91</v>
      </c>
      <c r="C74" s="13">
        <f>C45</f>
        <v>0.36800000000000005</v>
      </c>
      <c r="D74" s="11">
        <f>C74*D73</f>
        <v>0</v>
      </c>
    </row>
    <row r="75" spans="1:5" x14ac:dyDescent="0.25">
      <c r="A75" s="6" t="s">
        <v>9</v>
      </c>
      <c r="B75" s="7" t="s">
        <v>93</v>
      </c>
      <c r="C75" s="13">
        <v>0.04</v>
      </c>
      <c r="D75" s="11">
        <f>C75*D25</f>
        <v>0</v>
      </c>
      <c r="E75" t="s">
        <v>92</v>
      </c>
    </row>
    <row r="76" spans="1:5" x14ac:dyDescent="0.25">
      <c r="A76" s="41" t="s">
        <v>50</v>
      </c>
      <c r="B76" s="41"/>
      <c r="C76" s="7"/>
      <c r="D76" s="12">
        <f>ROUND(SUM(D71:D75),2)</f>
        <v>0</v>
      </c>
    </row>
    <row r="78" spans="1:5" ht="15" customHeight="1" x14ac:dyDescent="0.25"/>
    <row r="79" spans="1:5" ht="39.950000000000003" customHeight="1" x14ac:dyDescent="0.25">
      <c r="A79" s="42" t="s">
        <v>94</v>
      </c>
      <c r="B79" s="42"/>
      <c r="C79" s="42">
        <f>$C$19</f>
        <v>0</v>
      </c>
      <c r="D79" s="42"/>
    </row>
    <row r="80" spans="1:5" x14ac:dyDescent="0.25">
      <c r="A80" s="6" t="s">
        <v>13</v>
      </c>
      <c r="B80" s="6" t="s">
        <v>95</v>
      </c>
      <c r="C80" s="6" t="s">
        <v>54</v>
      </c>
      <c r="D80" s="6" t="s">
        <v>23</v>
      </c>
    </row>
    <row r="81" spans="1:5" x14ac:dyDescent="0.25">
      <c r="A81" s="6" t="s">
        <v>2</v>
      </c>
      <c r="B81" s="7" t="s">
        <v>97</v>
      </c>
      <c r="C81" s="13">
        <f>12.1%-C31</f>
        <v>9.8888888888888915E-3</v>
      </c>
      <c r="D81" s="11">
        <f t="shared" ref="D81:D86" si="1">C81*($D$25+$D$63+$D$64+$D$76)</f>
        <v>0</v>
      </c>
      <c r="E81" t="s">
        <v>96</v>
      </c>
    </row>
    <row r="82" spans="1:5" x14ac:dyDescent="0.25">
      <c r="A82" s="6" t="s">
        <v>6</v>
      </c>
      <c r="B82" s="7" t="s">
        <v>99</v>
      </c>
      <c r="C82" s="13">
        <f>(5.96/30)/12</f>
        <v>1.6555555555555556E-2</v>
      </c>
      <c r="D82" s="11">
        <f t="shared" si="1"/>
        <v>0</v>
      </c>
      <c r="E82" t="s">
        <v>98</v>
      </c>
    </row>
    <row r="83" spans="1:5" ht="15" customHeight="1" x14ac:dyDescent="0.25">
      <c r="A83" s="6" t="s">
        <v>7</v>
      </c>
      <c r="B83" s="7" t="s">
        <v>101</v>
      </c>
      <c r="C83" s="13">
        <f>((5/30)/12)*0.015</f>
        <v>2.0833333333333332E-4</v>
      </c>
      <c r="D83" s="11">
        <f t="shared" si="1"/>
        <v>0</v>
      </c>
      <c r="E83" t="s">
        <v>100</v>
      </c>
    </row>
    <row r="84" spans="1:5" ht="15" customHeight="1" x14ac:dyDescent="0.25">
      <c r="A84" s="17" t="s">
        <v>8</v>
      </c>
      <c r="B84" s="21" t="s">
        <v>103</v>
      </c>
      <c r="C84" s="13">
        <f>(15/360)*0.44%</f>
        <v>1.8333333333333334E-4</v>
      </c>
      <c r="D84" s="11">
        <f t="shared" si="1"/>
        <v>0</v>
      </c>
      <c r="E84" t="s">
        <v>102</v>
      </c>
    </row>
    <row r="85" spans="1:5" x14ac:dyDescent="0.25">
      <c r="A85" s="17" t="s">
        <v>9</v>
      </c>
      <c r="B85" s="21" t="s">
        <v>105</v>
      </c>
      <c r="C85" s="13">
        <f>50%*(4/12)*1.5%*(8.33%+11.11%)</f>
        <v>4.8599999999999989E-4</v>
      </c>
      <c r="D85" s="11">
        <f t="shared" si="1"/>
        <v>0</v>
      </c>
      <c r="E85" t="s">
        <v>104</v>
      </c>
    </row>
    <row r="86" spans="1:5" x14ac:dyDescent="0.25">
      <c r="A86" s="6" t="s">
        <v>10</v>
      </c>
      <c r="B86" s="7" t="s">
        <v>106</v>
      </c>
      <c r="C86" s="15"/>
      <c r="D86" s="11">
        <f t="shared" si="1"/>
        <v>0</v>
      </c>
    </row>
    <row r="87" spans="1:5" x14ac:dyDescent="0.25">
      <c r="A87" s="41" t="s">
        <v>50</v>
      </c>
      <c r="B87" s="41"/>
      <c r="C87" s="7"/>
      <c r="D87" s="12">
        <f>ROUND(SUM(D81:D86),2)</f>
        <v>0</v>
      </c>
    </row>
    <row r="89" spans="1:5" ht="15" customHeight="1" x14ac:dyDescent="0.25"/>
    <row r="90" spans="1:5" ht="39.950000000000003" customHeight="1" x14ac:dyDescent="0.25">
      <c r="A90" s="42" t="s">
        <v>107</v>
      </c>
      <c r="B90" s="42"/>
      <c r="C90" s="42">
        <f>$C$19</f>
        <v>0</v>
      </c>
      <c r="D90" s="42"/>
    </row>
    <row r="91" spans="1:5" x14ac:dyDescent="0.25">
      <c r="A91" s="6" t="s">
        <v>16</v>
      </c>
      <c r="B91" s="6" t="s">
        <v>108</v>
      </c>
      <c r="C91" s="6"/>
      <c r="D91" s="6" t="s">
        <v>23</v>
      </c>
    </row>
    <row r="92" spans="1:5" ht="30" x14ac:dyDescent="0.25">
      <c r="A92" s="6" t="s">
        <v>2</v>
      </c>
      <c r="B92" s="21" t="s">
        <v>109</v>
      </c>
      <c r="C92" s="19"/>
      <c r="D92" s="11">
        <v>0</v>
      </c>
      <c r="E92" t="s">
        <v>141</v>
      </c>
    </row>
    <row r="93" spans="1:5" x14ac:dyDescent="0.25">
      <c r="A93" s="41" t="s">
        <v>50</v>
      </c>
      <c r="B93" s="41"/>
      <c r="C93" s="7"/>
      <c r="D93" s="12">
        <f>SUM(D92:D92)</f>
        <v>0</v>
      </c>
    </row>
    <row r="95" spans="1:5" ht="15" customHeight="1" x14ac:dyDescent="0.25"/>
    <row r="96" spans="1:5" ht="39.950000000000003" customHeight="1" x14ac:dyDescent="0.25">
      <c r="A96" s="42" t="s">
        <v>110</v>
      </c>
      <c r="B96" s="42"/>
      <c r="C96" s="42">
        <f>$C$19</f>
        <v>0</v>
      </c>
      <c r="D96" s="42"/>
    </row>
    <row r="97" spans="1:5" x14ac:dyDescent="0.25">
      <c r="A97" s="6">
        <v>4</v>
      </c>
      <c r="B97" s="6" t="s">
        <v>111</v>
      </c>
      <c r="C97" s="6"/>
      <c r="D97" s="6" t="s">
        <v>23</v>
      </c>
    </row>
    <row r="98" spans="1:5" x14ac:dyDescent="0.25">
      <c r="A98" s="6" t="s">
        <v>13</v>
      </c>
      <c r="B98" s="7" t="s">
        <v>112</v>
      </c>
      <c r="C98" s="19"/>
      <c r="D98" s="20">
        <f>D87</f>
        <v>0</v>
      </c>
      <c r="E98" s="27"/>
    </row>
    <row r="99" spans="1:5" x14ac:dyDescent="0.25">
      <c r="A99" s="6" t="s">
        <v>16</v>
      </c>
      <c r="B99" s="7" t="s">
        <v>108</v>
      </c>
      <c r="C99" s="19"/>
      <c r="D99" s="20">
        <f>D93</f>
        <v>0</v>
      </c>
    </row>
    <row r="100" spans="1:5" x14ac:dyDescent="0.25">
      <c r="A100" s="41" t="s">
        <v>50</v>
      </c>
      <c r="B100" s="41"/>
      <c r="C100" s="7"/>
      <c r="D100" s="12">
        <f>ROUND(SUM(D98:D99),2)</f>
        <v>0</v>
      </c>
    </row>
    <row r="102" spans="1:5" ht="15" customHeight="1" x14ac:dyDescent="0.25"/>
    <row r="103" spans="1:5" ht="39.950000000000003" customHeight="1" x14ac:dyDescent="0.25">
      <c r="A103" s="42" t="s">
        <v>113</v>
      </c>
      <c r="B103" s="42"/>
      <c r="C103" s="42">
        <f>$C$19</f>
        <v>0</v>
      </c>
      <c r="D103" s="42"/>
    </row>
    <row r="104" spans="1:5" x14ac:dyDescent="0.25">
      <c r="A104" s="6">
        <v>5</v>
      </c>
      <c r="B104" s="6" t="s">
        <v>11</v>
      </c>
      <c r="C104" s="6"/>
      <c r="D104" s="6" t="s">
        <v>23</v>
      </c>
    </row>
    <row r="105" spans="1:5" x14ac:dyDescent="0.25">
      <c r="A105" s="6" t="s">
        <v>2</v>
      </c>
      <c r="B105" s="7" t="s">
        <v>114</v>
      </c>
      <c r="C105" s="19"/>
      <c r="D105" s="20">
        <v>0</v>
      </c>
      <c r="E105" s="35"/>
    </row>
    <row r="106" spans="1:5" x14ac:dyDescent="0.25">
      <c r="A106" s="6" t="s">
        <v>6</v>
      </c>
      <c r="B106" s="7" t="s">
        <v>12</v>
      </c>
      <c r="C106" s="15"/>
      <c r="D106" s="22"/>
    </row>
    <row r="107" spans="1:5" x14ac:dyDescent="0.25">
      <c r="A107" s="6" t="s">
        <v>7</v>
      </c>
      <c r="B107" s="7" t="s">
        <v>115</v>
      </c>
      <c r="C107" s="19"/>
      <c r="D107" s="6"/>
    </row>
    <row r="108" spans="1:5" x14ac:dyDescent="0.25">
      <c r="A108" s="17" t="s">
        <v>8</v>
      </c>
      <c r="B108" s="21" t="s">
        <v>83</v>
      </c>
      <c r="C108" s="19"/>
      <c r="D108" s="6"/>
    </row>
    <row r="109" spans="1:5" x14ac:dyDescent="0.25">
      <c r="A109" s="41" t="s">
        <v>50</v>
      </c>
      <c r="B109" s="41"/>
      <c r="C109" s="7"/>
      <c r="D109" s="12">
        <f>ROUND(SUM(D105:D108),2)</f>
        <v>0</v>
      </c>
    </row>
    <row r="111" spans="1:5" ht="15" customHeight="1" x14ac:dyDescent="0.25"/>
    <row r="112" spans="1:5" ht="39.950000000000003" customHeight="1" x14ac:dyDescent="0.25">
      <c r="A112" s="42" t="s">
        <v>116</v>
      </c>
      <c r="B112" s="42"/>
      <c r="C112" s="42">
        <f>$C$19</f>
        <v>0</v>
      </c>
      <c r="D112" s="42"/>
    </row>
    <row r="113" spans="1:5" x14ac:dyDescent="0.25">
      <c r="A113" s="6">
        <v>6</v>
      </c>
      <c r="B113" s="6" t="s">
        <v>117</v>
      </c>
      <c r="C113" s="6" t="s">
        <v>54</v>
      </c>
      <c r="D113" s="6" t="s">
        <v>23</v>
      </c>
    </row>
    <row r="114" spans="1:5" x14ac:dyDescent="0.25">
      <c r="A114" s="6" t="s">
        <v>2</v>
      </c>
      <c r="B114" s="7" t="s">
        <v>118</v>
      </c>
      <c r="C114" s="13">
        <v>0.05</v>
      </c>
      <c r="D114" s="20">
        <f>ROUND(D129*C114,2)</f>
        <v>0</v>
      </c>
      <c r="E114" t="s">
        <v>119</v>
      </c>
    </row>
    <row r="115" spans="1:5" x14ac:dyDescent="0.25">
      <c r="A115" s="6" t="s">
        <v>6</v>
      </c>
      <c r="B115" s="7" t="s">
        <v>19</v>
      </c>
      <c r="C115" s="13">
        <v>0.1</v>
      </c>
      <c r="D115" s="20">
        <f>ROUND((D129+D114)*C115,2)</f>
        <v>0</v>
      </c>
      <c r="E115" t="s">
        <v>134</v>
      </c>
    </row>
    <row r="116" spans="1:5" x14ac:dyDescent="0.25">
      <c r="A116" s="6" t="s">
        <v>7</v>
      </c>
      <c r="B116" s="7" t="s">
        <v>20</v>
      </c>
      <c r="C116" s="13">
        <f>SUM(C117:C119)</f>
        <v>8.6499999999999994E-2</v>
      </c>
      <c r="D116" s="20">
        <f>SUM(D117:D119)</f>
        <v>0</v>
      </c>
      <c r="E116" t="s">
        <v>139</v>
      </c>
    </row>
    <row r="117" spans="1:5" x14ac:dyDescent="0.25">
      <c r="A117" s="17" t="s">
        <v>120</v>
      </c>
      <c r="B117" s="21" t="s">
        <v>22</v>
      </c>
      <c r="C117" s="13">
        <v>6.4999999999999997E-3</v>
      </c>
      <c r="D117" s="20">
        <f>ROUND(C117*D131,2)</f>
        <v>0</v>
      </c>
      <c r="E117" t="s">
        <v>140</v>
      </c>
    </row>
    <row r="118" spans="1:5" x14ac:dyDescent="0.25">
      <c r="A118" s="17" t="s">
        <v>121</v>
      </c>
      <c r="B118" s="21" t="s">
        <v>21</v>
      </c>
      <c r="C118" s="13">
        <v>0.03</v>
      </c>
      <c r="D118" s="20">
        <f>ROUND(C118*D131,2)</f>
        <v>0</v>
      </c>
      <c r="E118" t="s">
        <v>122</v>
      </c>
    </row>
    <row r="119" spans="1:5" x14ac:dyDescent="0.25">
      <c r="A119" s="6" t="s">
        <v>123</v>
      </c>
      <c r="B119" s="7" t="s">
        <v>0</v>
      </c>
      <c r="C119" s="13">
        <v>0.05</v>
      </c>
      <c r="D119" s="20">
        <f>ROUND(C119*D131,2)</f>
        <v>0</v>
      </c>
    </row>
    <row r="120" spans="1:5" x14ac:dyDescent="0.25">
      <c r="A120" s="41" t="s">
        <v>50</v>
      </c>
      <c r="B120" s="41"/>
      <c r="C120" s="7"/>
      <c r="D120" s="12">
        <f>ROUND(SUM(D114+D115+D116),2)</f>
        <v>0</v>
      </c>
    </row>
    <row r="121" spans="1:5" ht="15" customHeight="1" x14ac:dyDescent="0.25">
      <c r="A121" s="23"/>
      <c r="B121" s="23"/>
      <c r="D121" s="24"/>
    </row>
    <row r="122" spans="1:5" ht="39.950000000000003" customHeight="1" x14ac:dyDescent="0.25">
      <c r="A122" s="42" t="s">
        <v>124</v>
      </c>
      <c r="B122" s="42"/>
      <c r="C122" s="42">
        <f>$C$19</f>
        <v>0</v>
      </c>
      <c r="D122" s="42"/>
    </row>
    <row r="123" spans="1:5" x14ac:dyDescent="0.25">
      <c r="A123" s="39" t="s">
        <v>125</v>
      </c>
      <c r="B123" s="39"/>
      <c r="C123" s="6" t="s">
        <v>54</v>
      </c>
      <c r="D123" s="6" t="s">
        <v>23</v>
      </c>
    </row>
    <row r="124" spans="1:5" x14ac:dyDescent="0.25">
      <c r="A124" s="6" t="s">
        <v>2</v>
      </c>
      <c r="B124" s="7" t="s">
        <v>24</v>
      </c>
      <c r="C124" s="25" t="e">
        <f>D124/$D$131</f>
        <v>#DIV/0!</v>
      </c>
      <c r="D124" s="20">
        <f>D25</f>
        <v>0</v>
      </c>
    </row>
    <row r="125" spans="1:5" x14ac:dyDescent="0.25">
      <c r="A125" s="6" t="s">
        <v>6</v>
      </c>
      <c r="B125" s="7" t="s">
        <v>126</v>
      </c>
      <c r="C125" s="25" t="e">
        <f>D125/$D$131</f>
        <v>#DIV/0!</v>
      </c>
      <c r="D125" s="20">
        <f>D66</f>
        <v>0</v>
      </c>
    </row>
    <row r="126" spans="1:5" x14ac:dyDescent="0.25">
      <c r="A126" s="6" t="s">
        <v>7</v>
      </c>
      <c r="B126" s="7" t="s">
        <v>127</v>
      </c>
      <c r="C126" s="25" t="e">
        <f>D126/$D$131</f>
        <v>#DIV/0!</v>
      </c>
      <c r="D126" s="20">
        <f>D76</f>
        <v>0</v>
      </c>
    </row>
    <row r="127" spans="1:5" x14ac:dyDescent="0.25">
      <c r="A127" s="17" t="s">
        <v>8</v>
      </c>
      <c r="B127" s="21" t="s">
        <v>128</v>
      </c>
      <c r="C127" s="25" t="e">
        <f>D127/$D$131</f>
        <v>#DIV/0!</v>
      </c>
      <c r="D127" s="20">
        <f>D100</f>
        <v>0</v>
      </c>
    </row>
    <row r="128" spans="1:5" x14ac:dyDescent="0.25">
      <c r="A128" s="17" t="s">
        <v>9</v>
      </c>
      <c r="B128" s="21" t="s">
        <v>129</v>
      </c>
      <c r="C128" s="25" t="e">
        <f>D128/$D$131</f>
        <v>#DIV/0!</v>
      </c>
      <c r="D128" s="20">
        <f>D109</f>
        <v>0</v>
      </c>
    </row>
    <row r="129" spans="1:22" x14ac:dyDescent="0.25">
      <c r="A129" s="40" t="s">
        <v>130</v>
      </c>
      <c r="B129" s="40"/>
      <c r="C129" s="25"/>
      <c r="D129" s="26">
        <f>ROUND(SUM(D124:D128),2)</f>
        <v>0</v>
      </c>
    </row>
    <row r="130" spans="1:22" x14ac:dyDescent="0.25">
      <c r="A130" s="17" t="s">
        <v>10</v>
      </c>
      <c r="B130" s="8" t="s">
        <v>116</v>
      </c>
      <c r="C130" s="25" t="e">
        <f>D130/$D$131</f>
        <v>#DIV/0!</v>
      </c>
      <c r="D130" s="20">
        <f>D120</f>
        <v>0</v>
      </c>
    </row>
    <row r="131" spans="1:22" x14ac:dyDescent="0.25">
      <c r="A131" s="40" t="s">
        <v>131</v>
      </c>
      <c r="B131" s="40"/>
      <c r="C131" s="25" t="e">
        <f>SUM(C124:C130)</f>
        <v>#DIV/0!</v>
      </c>
      <c r="D131" s="26">
        <f>ROUNDDOWN((D129+D114+D115)/(1-C116),2)</f>
        <v>0</v>
      </c>
    </row>
    <row r="133" spans="1:22" x14ac:dyDescent="0.25">
      <c r="N133" s="27"/>
      <c r="O133" s="27"/>
      <c r="P133" s="27"/>
      <c r="Q133" s="27"/>
      <c r="R133" s="27"/>
      <c r="S133" s="27"/>
      <c r="T133" s="27"/>
      <c r="V133" s="27"/>
    </row>
    <row r="134" spans="1:22" x14ac:dyDescent="0.25">
      <c r="N134" s="27"/>
      <c r="O134" s="27"/>
      <c r="P134" s="27"/>
      <c r="Q134" s="27"/>
      <c r="R134" s="27"/>
      <c r="S134" s="27"/>
      <c r="T134" s="27"/>
      <c r="V134" s="27"/>
    </row>
  </sheetData>
  <mergeCells count="52">
    <mergeCell ref="C2:D2"/>
    <mergeCell ref="C3:D3"/>
    <mergeCell ref="C4:D4"/>
    <mergeCell ref="C5:D5"/>
    <mergeCell ref="A35:B35"/>
    <mergeCell ref="A25:B25"/>
    <mergeCell ref="A28:B28"/>
    <mergeCell ref="C28:D28"/>
    <mergeCell ref="A32:B32"/>
    <mergeCell ref="C8:D8"/>
    <mergeCell ref="C9:D9"/>
    <mergeCell ref="C10:D10"/>
    <mergeCell ref="C13:D13"/>
    <mergeCell ref="C14:D14"/>
    <mergeCell ref="C15:D15"/>
    <mergeCell ref="C16:D16"/>
    <mergeCell ref="C17:D17"/>
    <mergeCell ref="A19:B19"/>
    <mergeCell ref="C19:D19"/>
    <mergeCell ref="C35:D35"/>
    <mergeCell ref="A45:B45"/>
    <mergeCell ref="A48:B48"/>
    <mergeCell ref="C48:D48"/>
    <mergeCell ref="A52:A53"/>
    <mergeCell ref="B52:B53"/>
    <mergeCell ref="A58:B58"/>
    <mergeCell ref="A61:B61"/>
    <mergeCell ref="C61:D61"/>
    <mergeCell ref="A87:B87"/>
    <mergeCell ref="A100:B100"/>
    <mergeCell ref="A103:B103"/>
    <mergeCell ref="C103:D103"/>
    <mergeCell ref="A66:B66"/>
    <mergeCell ref="A69:B69"/>
    <mergeCell ref="C69:D69"/>
    <mergeCell ref="A76:B76"/>
    <mergeCell ref="A79:B79"/>
    <mergeCell ref="C79:D79"/>
    <mergeCell ref="A96:B96"/>
    <mergeCell ref="A93:B93"/>
    <mergeCell ref="C96:D96"/>
    <mergeCell ref="C112:D112"/>
    <mergeCell ref="A122:B122"/>
    <mergeCell ref="C122:D122"/>
    <mergeCell ref="A90:B90"/>
    <mergeCell ref="C90:D90"/>
    <mergeCell ref="A120:B120"/>
    <mergeCell ref="A123:B123"/>
    <mergeCell ref="A129:B129"/>
    <mergeCell ref="A131:B131"/>
    <mergeCell ref="A109:B109"/>
    <mergeCell ref="A112:B112"/>
  </mergeCells>
  <printOptions horizontalCentered="1"/>
  <pageMargins left="7.874015748031496E-2" right="7.874015748031496E-2" top="1.1811023622047245" bottom="1.1811023622047245" header="0.31496062992125984" footer="0.31496062992125984"/>
  <pageSetup paperSize="9" scale="29" orientation="portrait" r:id="rId1"/>
  <headerFooter>
    <oddHeader xml:space="preserve">&amp;L&amp;G
</oddHeader>
    <oddFooter xml:space="preserve">&amp;L
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 CONFERENCIA</vt:lpstr>
      <vt:lpstr>'PLAN CONFERENCIA'!Area_de_impressao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 De Menezes Goncalves</dc:creator>
  <cp:lastModifiedBy>Weston Ronney Jose Pereira</cp:lastModifiedBy>
  <cp:revision>5</cp:revision>
  <cp:lastPrinted>2025-03-31T11:37:52Z</cp:lastPrinted>
  <dcterms:created xsi:type="dcterms:W3CDTF">2006-09-25T12:47:36Z</dcterms:created>
  <dcterms:modified xsi:type="dcterms:W3CDTF">2025-06-09T20:49:04Z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